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 D SAHOO\OneDrive\Desktop\OSHEC INFO DEPT WISE\"/>
    </mc:Choice>
  </mc:AlternateContent>
  <bookViews>
    <workbookView xWindow="-105" yWindow="-105" windowWidth="19425" windowHeight="10305"/>
  </bookViews>
  <sheets>
    <sheet name="1a" sheetId="1" r:id="rId1"/>
    <sheet name="1b" sheetId="2" r:id="rId2"/>
    <sheet name="1c" sheetId="3" r:id="rId3"/>
    <sheet name="1d" sheetId="4" r:id="rId4"/>
    <sheet name="1e" sheetId="5" r:id="rId5"/>
    <sheet name="1f" sheetId="6" r:id="rId6"/>
    <sheet name="1g" sheetId="8" r:id="rId7"/>
    <sheet name="1h" sheetId="9" r:id="rId8"/>
    <sheet name="1i" sheetId="10" r:id="rId9"/>
    <sheet name="2a" sheetId="11" r:id="rId10"/>
    <sheet name="2b" sheetId="12" r:id="rId11"/>
    <sheet name="2c" sheetId="13" r:id="rId12"/>
    <sheet name="2d" sheetId="14" r:id="rId13"/>
    <sheet name="2e" sheetId="15" r:id="rId14"/>
    <sheet name="2f" sheetId="16" r:id="rId15"/>
    <sheet name="2g" sheetId="17" r:id="rId16"/>
    <sheet name="2h" sheetId="18" r:id="rId17"/>
    <sheet name="2i" sheetId="19" r:id="rId18"/>
    <sheet name="2j" sheetId="20" r:id="rId19"/>
    <sheet name="2k" sheetId="21" r:id="rId20"/>
    <sheet name="2l" sheetId="22" r:id="rId21"/>
    <sheet name="2m" sheetId="23" r:id="rId22"/>
    <sheet name="2n" sheetId="24" r:id="rId23"/>
    <sheet name="3a" sheetId="25" r:id="rId24"/>
    <sheet name="3b" sheetId="26" r:id="rId25"/>
    <sheet name="3c" sheetId="27" r:id="rId26"/>
    <sheet name="3d" sheetId="28" r:id="rId27"/>
    <sheet name="3e" sheetId="29" r:id="rId28"/>
    <sheet name="3f" sheetId="30" r:id="rId29"/>
    <sheet name="4a" sheetId="31" r:id="rId30"/>
    <sheet name="4b" sheetId="32" r:id="rId31"/>
    <sheet name="4c" sheetId="33" r:id="rId32"/>
    <sheet name="4d" sheetId="34" r:id="rId33"/>
    <sheet name="4e" sheetId="35" r:id="rId34"/>
    <sheet name="4f" sheetId="36" r:id="rId35"/>
    <sheet name="4g" sheetId="37" r:id="rId36"/>
    <sheet name="4h" sheetId="38" r:id="rId37"/>
    <sheet name="4i" sheetId="39" r:id="rId38"/>
    <sheet name="4j,k,l" sheetId="40" r:id="rId39"/>
    <sheet name="4m" sheetId="41" r:id="rId40"/>
    <sheet name="4n,o" sheetId="42" r:id="rId41"/>
    <sheet name="4p" sheetId="43" r:id="rId42"/>
    <sheet name="4q" sheetId="44" r:id="rId43"/>
  </sheets>
  <definedNames>
    <definedName name="_Hlk79349323" localSheetId="6">'1g'!$A$1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2" l="1"/>
  <c r="D8" i="1"/>
  <c r="E4" i="1"/>
  <c r="E8" i="1" s="1"/>
  <c r="D4" i="1"/>
  <c r="C4" i="1"/>
  <c r="C8" i="1" s="1"/>
  <c r="E2" i="31"/>
  <c r="G4" i="1" l="1"/>
  <c r="G8" i="1"/>
</calcChain>
</file>

<file path=xl/sharedStrings.xml><?xml version="1.0" encoding="utf-8"?>
<sst xmlns="http://schemas.openxmlformats.org/spreadsheetml/2006/main" count="416" uniqueCount="241">
  <si>
    <t>Program name</t>
  </si>
  <si>
    <t>Data type</t>
  </si>
  <si>
    <t>Number and % of students securing marks in the categories</t>
  </si>
  <si>
    <t>≤75%-60%</t>
  </si>
  <si>
    <t>&lt;60%-45%</t>
  </si>
  <si>
    <t>&lt;45%-≥Pass %</t>
  </si>
  <si>
    <t xml:space="preserve">Total </t>
  </si>
  <si>
    <t>No.</t>
  </si>
  <si>
    <t>%</t>
  </si>
  <si>
    <t xml:space="preserve">Average </t>
  </si>
  <si>
    <t>Score</t>
  </si>
  <si>
    <r>
      <t>b</t>
    </r>
    <r>
      <rPr>
        <sz val="9"/>
        <color theme="1"/>
        <rFont val="Calibri"/>
        <family val="2"/>
        <scheme val="minor"/>
      </rPr>
      <t>Percentage of students securing higher than 75% marks.</t>
    </r>
  </si>
  <si>
    <r>
      <t>c</t>
    </r>
    <r>
      <rPr>
        <sz val="9"/>
        <color theme="1"/>
        <rFont val="Calibri"/>
        <family val="2"/>
        <scheme val="minor"/>
      </rPr>
      <t>Average percentage of students of all programs securing higher than 75% marks</t>
    </r>
  </si>
  <si>
    <r>
      <t>d</t>
    </r>
    <r>
      <rPr>
        <sz val="9"/>
        <color theme="1"/>
        <rFont val="Calibri"/>
        <family val="2"/>
        <scheme val="minor"/>
      </rPr>
      <t>Sum total of the score to be input as the actual score at 1(a) in the module.</t>
    </r>
  </si>
  <si>
    <t>S. No.</t>
  </si>
  <si>
    <t>Name of the program</t>
  </si>
  <si>
    <t>Avg.</t>
  </si>
  <si>
    <t>Project work, etc. assigned</t>
  </si>
  <si>
    <t>Project work, etc. completed [%]</t>
  </si>
  <si>
    <t>UG to PG [%]</t>
  </si>
  <si>
    <t>PG to Ph.D. [%]</t>
  </si>
  <si>
    <t xml:space="preserve">Number of students enrolled </t>
  </si>
  <si>
    <t>Number of students who have left the program</t>
  </si>
  <si>
    <t>Dropouts [%]</t>
  </si>
  <si>
    <t>Regular teachers</t>
  </si>
  <si>
    <t xml:space="preserve">Ad-hoc/Part time teachers </t>
  </si>
  <si>
    <t>Guest teachers</t>
  </si>
  <si>
    <t>Total teachers [a]</t>
  </si>
  <si>
    <t>Total students [b]</t>
  </si>
  <si>
    <t>PTR [b/a]</t>
  </si>
  <si>
    <t>Activity</t>
  </si>
  <si>
    <t xml:space="preserve">First prize </t>
  </si>
  <si>
    <t>Second prize</t>
  </si>
  <si>
    <t>Third prize</t>
  </si>
  <si>
    <t>Participation</t>
  </si>
  <si>
    <t>RA/PDF</t>
  </si>
  <si>
    <t xml:space="preserve">NET/GATE </t>
  </si>
  <si>
    <t>Scholarship [State/University level]</t>
  </si>
  <si>
    <t>Research Assistant</t>
  </si>
  <si>
    <t>Name of the skilling course</t>
  </si>
  <si>
    <t>Date introduced [dd/mm/yy]</t>
  </si>
  <si>
    <t>Name of the faculty</t>
  </si>
  <si>
    <t>Ratio (b/a)</t>
  </si>
  <si>
    <t>Numbers guided</t>
  </si>
  <si>
    <t>DLitt</t>
  </si>
  <si>
    <t>DSc</t>
  </si>
  <si>
    <t>PhD</t>
  </si>
  <si>
    <t>MPhil</t>
  </si>
  <si>
    <t xml:space="preserve">PG </t>
  </si>
  <si>
    <t>UG</t>
  </si>
  <si>
    <t>Total Guided</t>
  </si>
  <si>
    <t>Project details</t>
  </si>
  <si>
    <t>Title of the project</t>
  </si>
  <si>
    <t>Funding agency</t>
  </si>
  <si>
    <t xml:space="preserve">Tenure: </t>
  </si>
  <si>
    <t>From - To</t>
  </si>
  <si>
    <t>Amount sanctioned</t>
  </si>
  <si>
    <t xml:space="preserve">Major/Minor </t>
  </si>
  <si>
    <t>Ongoing/</t>
  </si>
  <si>
    <t>Completed</t>
  </si>
  <si>
    <t>Type of publication</t>
  </si>
  <si>
    <t>Name of the author/s</t>
  </si>
  <si>
    <t> Year of publication</t>
  </si>
  <si>
    <t>Title of paper</t>
  </si>
  <si>
    <t>Name of journal</t>
  </si>
  <si>
    <t>Volume and Page numbers</t>
  </si>
  <si>
    <t>ISSN/e-ISSN, if any</t>
  </si>
  <si>
    <t>Patent/Product/Copyright/Policy document code</t>
  </si>
  <si>
    <t>National</t>
  </si>
  <si>
    <t>Date submitted</t>
  </si>
  <si>
    <t>Date registered/approved</t>
  </si>
  <si>
    <t>International/ National</t>
  </si>
  <si>
    <t>Name of the Seminar/ Symposium, etc.</t>
  </si>
  <si>
    <t>Date:</t>
  </si>
  <si>
    <t>Paper presented/ Attended</t>
  </si>
  <si>
    <t>Type of contributions</t>
  </si>
  <si>
    <t>Status (Editor/Associate Editor/Member)</t>
  </si>
  <si>
    <t>Name of the Research journal</t>
  </si>
  <si>
    <t xml:space="preserve">ISSN/e-ISSN </t>
  </si>
  <si>
    <t>Name of the professional body</t>
  </si>
  <si>
    <t>Type of position</t>
  </si>
  <si>
    <t>Tenure:</t>
  </si>
  <si>
    <t xml:space="preserve">From – To </t>
  </si>
  <si>
    <t>Life member/ Annual/ Sessional member</t>
  </si>
  <si>
    <t>Name of the organizer of the FDP/FIP</t>
  </si>
  <si>
    <t>Name of the Fellowship/Award</t>
  </si>
  <si>
    <t>Name of the National/State Academy</t>
  </si>
  <si>
    <t>Name of the Government (Central/State)</t>
  </si>
  <si>
    <t xml:space="preserve">Year of the Award </t>
  </si>
  <si>
    <t>Administrative position (mention tenure in the cell)</t>
  </si>
  <si>
    <t>Dean/Director</t>
  </si>
  <si>
    <t xml:space="preserve">Chairman, BoS/ </t>
  </si>
  <si>
    <t>HoD/Coordinator</t>
  </si>
  <si>
    <t>Proctor Superintendent of Hostel</t>
  </si>
  <si>
    <t>Mention others, if any</t>
  </si>
  <si>
    <t xml:space="preserve">Contribution to University/College </t>
  </si>
  <si>
    <t>Superintendent/ Assistant Superintendent</t>
  </si>
  <si>
    <t>Paper setter/ Evaluator</t>
  </si>
  <si>
    <t>Invigilation/Flying squad member</t>
  </si>
  <si>
    <t>Year of Assessment</t>
  </si>
  <si>
    <t>Computers added</t>
  </si>
  <si>
    <t>Number of Computers</t>
  </si>
  <si>
    <t>Specifications</t>
  </si>
  <si>
    <t>Year of assessment</t>
  </si>
  <si>
    <t>Book/e-Books added</t>
  </si>
  <si>
    <t>Number of books added per student</t>
  </si>
  <si>
    <t>e-books added per student</t>
  </si>
  <si>
    <t>Total number added per student</t>
  </si>
  <si>
    <t>Internet coverage</t>
  </si>
  <si>
    <t>LAN</t>
  </si>
  <si>
    <t>WiFi</t>
  </si>
  <si>
    <r>
      <t xml:space="preserve">S. </t>
    </r>
    <r>
      <rPr>
        <sz val="9"/>
        <color rgb="FF000000"/>
        <rFont val="Calibri"/>
        <family val="2"/>
        <scheme val="minor"/>
      </rPr>
      <t>No.</t>
    </r>
  </si>
  <si>
    <t>Equipment added</t>
  </si>
  <si>
    <t>Up to 2.0 lakh</t>
  </si>
  <si>
    <t>Up to 10.0 lakh</t>
  </si>
  <si>
    <t>&gt;10.0 lakh</t>
  </si>
  <si>
    <t>Smart/Semi-smart classroom available</t>
  </si>
  <si>
    <t xml:space="preserve">Up to 2.0 </t>
  </si>
  <si>
    <t>Up to 4.0</t>
  </si>
  <si>
    <t>&gt;4.0</t>
  </si>
  <si>
    <t>Other infrastructure added, other than mentioned under 3(a-e)</t>
  </si>
  <si>
    <t>Up to 1.0 lakh</t>
  </si>
  <si>
    <t>Up to 5.0 lakh</t>
  </si>
  <si>
    <t>&gt;5.0 to ≥10.0 lakh</t>
  </si>
  <si>
    <t>Number of first preferences based on SAMS data [a]</t>
  </si>
  <si>
    <t>Total number of approved and available seats [b]</t>
  </si>
  <si>
    <t>Popularity Index [a/b]</t>
  </si>
  <si>
    <t>Name of the event</t>
  </si>
  <si>
    <t xml:space="preserve">Date [dd/mm/yy]: </t>
  </si>
  <si>
    <t>International</t>
  </si>
  <si>
    <t>Number of participants</t>
  </si>
  <si>
    <t>Number of invited speakers</t>
  </si>
  <si>
    <t>Date [dd/mm/yy]</t>
  </si>
  <si>
    <t>Number of members attended</t>
  </si>
  <si>
    <t>Proceedings circulated [Y/N]</t>
  </si>
  <si>
    <t>Posted to the HEI’s website [Y/N]</t>
  </si>
  <si>
    <t xml:space="preserve">Syllabus revision </t>
  </si>
  <si>
    <t>(in %)</t>
  </si>
  <si>
    <t xml:space="preserve">Name of the visitor </t>
  </si>
  <si>
    <t>Specialization of the visitor</t>
  </si>
  <si>
    <t>Date of visit [dd/mm/yy]</t>
  </si>
  <si>
    <t>Delivered lecture [Y/N]</t>
  </si>
  <si>
    <t>Interaction with students and teachers [Y/N]</t>
  </si>
  <si>
    <t xml:space="preserve">Title of the project </t>
  </si>
  <si>
    <t>The thrust area of research</t>
  </si>
  <si>
    <t>Name of the funding agency</t>
  </si>
  <si>
    <t>Amount of grants received [in lakh]</t>
  </si>
  <si>
    <t>Tenure of the project</t>
  </si>
  <si>
    <t>From – To</t>
  </si>
  <si>
    <t>Title of the serials/</t>
  </si>
  <si>
    <t>periodicals</t>
  </si>
  <si>
    <t>Broad area of coverage</t>
  </si>
  <si>
    <t>If submissions are peer-reviewed [Y/N]</t>
  </si>
  <si>
    <t>Frequency</t>
  </si>
  <si>
    <t>ISSN/e-ISSN or Registration No.</t>
  </si>
  <si>
    <t>If cited in UGC-CARE list of journals [Y/N]</t>
  </si>
  <si>
    <t>Areas in which consultancy offered</t>
  </si>
  <si>
    <t>Names of the faculty involved</t>
  </si>
  <si>
    <t>Funds mobilized through consultancy</t>
  </si>
  <si>
    <t>If consultancy offered is published on the website</t>
  </si>
  <si>
    <t>Between 1.0 and 10.0 lakh</t>
  </si>
  <si>
    <t>If Alumni Association is registered [Y/N]</t>
  </si>
  <si>
    <t>Frequency of meetings of the Alumni Association</t>
  </si>
  <si>
    <t>Funds mobilized through Alumni</t>
  </si>
  <si>
    <t>If details of the Alumni Association are published on the website</t>
  </si>
  <si>
    <t xml:space="preserve">Frequency of Parent-Teacher meeting </t>
  </si>
  <si>
    <t>Date of the last meeting held [dd/mm/yy]</t>
  </si>
  <si>
    <t>Number of parents attended the last meeting</t>
  </si>
  <si>
    <t>If, action taken report (ATR) is generated</t>
  </si>
  <si>
    <t>If, ATR is published on the website</t>
  </si>
  <si>
    <t xml:space="preserve">Name of peer institutions with whom collaborative programs/ MoUs signed </t>
  </si>
  <si>
    <t>Number of collaborative programs/MoUs</t>
  </si>
  <si>
    <t>Output: Publication/ Product/</t>
  </si>
  <si>
    <t>Programs [Give numbers only]</t>
  </si>
  <si>
    <t>If, collaborative programs and MoUs are published on the website [Y/N]</t>
  </si>
  <si>
    <t>Foreign</t>
  </si>
  <si>
    <t>State/Regional</t>
  </si>
  <si>
    <t xml:space="preserve">Do you have a public outreach cell (POC) in your HEI? [Y/N] </t>
  </si>
  <si>
    <t>Number of outreach activities</t>
  </si>
  <si>
    <t>If, POC activities are published on the website [Y/N]</t>
  </si>
  <si>
    <t>Public lectures</t>
  </si>
  <si>
    <t>Village adoption</t>
  </si>
  <si>
    <t>Others, if any</t>
  </si>
  <si>
    <t xml:space="preserve">Frequency of Mentor-Mentee meeting </t>
  </si>
  <si>
    <t>The number of mentees who benefited</t>
  </si>
  <si>
    <t>If proceedings of the meeting drafted [Y/N]</t>
  </si>
  <si>
    <t>If, proceedings are published on the website</t>
  </si>
  <si>
    <r>
      <t xml:space="preserve">For example, If your department is offering 2 programs, then find out the average percentage in each category and obtain the actual score as per the algorithm. Add rows if required. In the above example, </t>
    </r>
    <r>
      <rPr>
        <b/>
        <sz val="9"/>
        <color rgb="FFFF0000"/>
        <rFont val="Calibri"/>
        <family val="2"/>
        <scheme val="minor"/>
      </rPr>
      <t>54.32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is the actual score in the result category under the sub-head, ‘Students.’ </t>
    </r>
  </si>
  <si>
    <t>PG</t>
  </si>
  <si>
    <t>Number of seminars delivered by each student in the final year</t>
  </si>
  <si>
    <t>Number of seminars delivered by each student per semester</t>
  </si>
  <si>
    <t>Number of periods assigned per week in the time table (a)</t>
  </si>
  <si>
    <t>Name of periods actually engaged per week (b)</t>
  </si>
  <si>
    <t>FDP/FIP/RC/OP</t>
  </si>
  <si>
    <t>Nil</t>
  </si>
  <si>
    <t>BA( Economics)</t>
  </si>
  <si>
    <t>BA(Economics)</t>
  </si>
  <si>
    <t>No</t>
  </si>
  <si>
    <t>Dr. Dillip Kumar Mishra</t>
  </si>
  <si>
    <t>Dr. Ashutosh Mishra</t>
  </si>
  <si>
    <t>Mr. Susanta  Kumar Barik</t>
  </si>
  <si>
    <t>Mr. Dillip Kumar Kanhar</t>
  </si>
  <si>
    <t>Mrs. Bandana Nayak</t>
  </si>
  <si>
    <t>NA</t>
  </si>
  <si>
    <t>55th Annual Conference of Odisha Economic Association</t>
  </si>
  <si>
    <t>11th to 12th February 2023</t>
  </si>
  <si>
    <t>Attended</t>
  </si>
  <si>
    <t>Resource Person</t>
  </si>
  <si>
    <t>Cololialisim and Devaluation</t>
  </si>
  <si>
    <t>2022-23</t>
  </si>
  <si>
    <t>YES</t>
  </si>
  <si>
    <t xml:space="preserve">BA( Economics) </t>
  </si>
  <si>
    <t>Export targeting and Monitoring by Government of India</t>
  </si>
  <si>
    <t>Y</t>
  </si>
  <si>
    <t>N</t>
  </si>
  <si>
    <t>BA- Economics</t>
  </si>
  <si>
    <t>Mr.Dillip Kumar Kanhar</t>
  </si>
  <si>
    <t>RC</t>
  </si>
  <si>
    <t>Ramanujan College, University of Delhi</t>
  </si>
  <si>
    <t>28th June to 12th July 2023</t>
  </si>
  <si>
    <t>yes</t>
  </si>
  <si>
    <t>Annually</t>
  </si>
  <si>
    <t>&lt;75%</t>
  </si>
  <si>
    <t>Empowering Educators</t>
  </si>
  <si>
    <t>Educating Educators</t>
  </si>
  <si>
    <t>Digital Currency</t>
  </si>
  <si>
    <t>Odisha Economic Association</t>
  </si>
  <si>
    <t>Sessional Member</t>
  </si>
  <si>
    <t xml:space="preserve">Deepti Tripathi </t>
  </si>
  <si>
    <t>Bussiness and Innovation</t>
  </si>
  <si>
    <t>Dr. Chandrasekhar Bahin Pathi</t>
  </si>
  <si>
    <t>Industrial Economics</t>
  </si>
  <si>
    <t xml:space="preserve">College level </t>
  </si>
  <si>
    <t>26th Aug. to 28th Aug. 2022</t>
  </si>
  <si>
    <t>Iternational Conference on New Frontiers in Enginneering, Science, Law, Management,Humanities and Social Science.</t>
  </si>
  <si>
    <t>Paper presented</t>
  </si>
  <si>
    <t>2022-2023</t>
  </si>
  <si>
    <t>Eudoxia Research Center</t>
  </si>
  <si>
    <t>Permanent</t>
  </si>
  <si>
    <t>2020 to till date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</si>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</sst>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vertAlign val="superscript"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mbria"/>
      <family val="1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68">
    <xf numFmtId="0" fontId="0" fillId="0" borderId="0" xfId="0"/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0" fillId="2" borderId="6" xfId="0" applyFill="1" applyBorder="1" applyAlignment="1">
      <alignment vertical="top" wrapText="1"/>
    </xf>
    <xf numFmtId="0" fontId="1" fillId="2" borderId="6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0" fillId="0" borderId="12" xfId="0" applyBorder="1"/>
    <xf numFmtId="0" fontId="4" fillId="3" borderId="13" xfId="0" applyFont="1" applyFill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0" fillId="0" borderId="15" xfId="0" applyBorder="1"/>
    <xf numFmtId="0" fontId="1" fillId="4" borderId="15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0" fillId="0" borderId="16" xfId="0" applyBorder="1"/>
    <xf numFmtId="14" fontId="1" fillId="0" borderId="6" xfId="0" applyNumberFormat="1" applyFont="1" applyBorder="1" applyAlignment="1">
      <alignment vertical="center" wrapText="1"/>
    </xf>
    <xf numFmtId="14" fontId="0" fillId="0" borderId="0" xfId="0" applyNumberFormat="1"/>
    <xf numFmtId="0" fontId="8" fillId="0" borderId="6" xfId="0" applyFont="1" applyBorder="1" applyAlignment="1">
      <alignment vertical="center" wrapText="1"/>
    </xf>
    <xf numFmtId="14" fontId="1" fillId="0" borderId="16" xfId="0" applyNumberFormat="1" applyFont="1" applyBorder="1" applyAlignment="1">
      <alignment vertical="center" wrapText="1"/>
    </xf>
    <xf numFmtId="14" fontId="0" fillId="0" borderId="16" xfId="0" applyNumberFormat="1" applyBorder="1"/>
    <xf numFmtId="9" fontId="1" fillId="0" borderId="16" xfId="1" applyFont="1" applyBorder="1" applyAlignment="1">
      <alignment vertical="center" wrapText="1"/>
    </xf>
    <xf numFmtId="0" fontId="1" fillId="5" borderId="17" xfId="0" applyFont="1" applyFill="1" applyBorder="1" applyAlignment="1">
      <alignment vertical="center" wrapText="1"/>
    </xf>
    <xf numFmtId="0" fontId="0" fillId="5" borderId="0" xfId="0" applyFill="1"/>
    <xf numFmtId="0" fontId="1" fillId="0" borderId="10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6" xfId="0" applyBorder="1" applyAlignment="1">
      <alignment vertical="center"/>
    </xf>
    <xf numFmtId="14" fontId="1" fillId="0" borderId="11" xfId="0" applyNumberFormat="1" applyFont="1" applyBorder="1" applyAlignment="1">
      <alignment vertical="center" wrapText="1"/>
    </xf>
    <xf numFmtId="0" fontId="0" fillId="0" borderId="16" xfId="0" applyBorder="1" applyAlignment="1">
      <alignment wrapText="1"/>
    </xf>
    <xf numFmtId="0" fontId="10" fillId="0" borderId="1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zoomScale="180" zoomScaleNormal="180" workbookViewId="0">
      <selection activeCell="F3" sqref="F3"/>
    </sheetView>
  </sheetViews>
  <sheetFormatPr defaultRowHeight="15" x14ac:dyDescent="0.25"/>
  <cols>
    <col min="3" max="7" width="9.42578125" bestFit="1" customWidth="1"/>
  </cols>
  <sheetData>
    <row r="1" spans="1:11" ht="15.75" thickBot="1" x14ac:dyDescent="0.3">
      <c r="A1" s="52" t="s">
        <v>0</v>
      </c>
      <c r="B1" s="54" t="s">
        <v>1</v>
      </c>
      <c r="C1" s="56" t="s">
        <v>2</v>
      </c>
      <c r="D1" s="57"/>
      <c r="E1" s="57"/>
      <c r="F1" s="57"/>
      <c r="G1" s="58"/>
    </row>
    <row r="2" spans="1:11" ht="24.75" thickBot="1" x14ac:dyDescent="0.3">
      <c r="A2" s="53"/>
      <c r="B2" s="55"/>
      <c r="C2" s="2" t="s">
        <v>222</v>
      </c>
      <c r="D2" s="2" t="s">
        <v>3</v>
      </c>
      <c r="E2" s="2" t="s">
        <v>4</v>
      </c>
      <c r="F2" s="2" t="s">
        <v>5</v>
      </c>
      <c r="G2" s="23" t="s">
        <v>6</v>
      </c>
    </row>
    <row r="3" spans="1:11" ht="24.75" thickBot="1" x14ac:dyDescent="0.3">
      <c r="A3" s="3" t="s">
        <v>215</v>
      </c>
      <c r="B3" s="4" t="s">
        <v>7</v>
      </c>
      <c r="C3" s="4">
        <v>10</v>
      </c>
      <c r="D3" s="4">
        <v>11</v>
      </c>
      <c r="E3" s="4">
        <v>3</v>
      </c>
      <c r="F3" s="4"/>
      <c r="G3" s="22">
        <v>24</v>
      </c>
    </row>
    <row r="4" spans="1:11" ht="15.75" thickBot="1" x14ac:dyDescent="0.3">
      <c r="A4" s="3"/>
      <c r="B4" s="4" t="s">
        <v>8</v>
      </c>
      <c r="C4" s="4">
        <f>10/24*100</f>
        <v>41.666666666666671</v>
      </c>
      <c r="D4" s="4">
        <f>11/24*100</f>
        <v>45.833333333333329</v>
      </c>
      <c r="E4" s="4">
        <f>3/24*100</f>
        <v>12.5</v>
      </c>
      <c r="F4" s="4"/>
      <c r="G4" s="22">
        <f>C4+D4+E4</f>
        <v>100</v>
      </c>
      <c r="H4" s="17"/>
      <c r="I4" s="17"/>
      <c r="J4" s="17"/>
      <c r="K4" s="17"/>
    </row>
    <row r="5" spans="1:11" ht="15.75" thickBot="1" x14ac:dyDescent="0.3">
      <c r="A5" s="3"/>
      <c r="B5" s="4"/>
      <c r="C5" s="4"/>
      <c r="D5" s="4"/>
      <c r="E5" s="4"/>
      <c r="F5" s="4"/>
      <c r="G5" s="18"/>
      <c r="H5" s="21"/>
      <c r="I5" s="17"/>
      <c r="J5" s="17"/>
      <c r="K5" s="17"/>
    </row>
    <row r="6" spans="1:11" ht="15.75" thickBot="1" x14ac:dyDescent="0.3">
      <c r="A6" s="3"/>
      <c r="B6" s="4" t="s">
        <v>8</v>
      </c>
      <c r="C6" s="4"/>
      <c r="D6" s="4"/>
      <c r="E6" s="4"/>
      <c r="F6" s="4"/>
      <c r="G6" s="18"/>
      <c r="H6" s="19"/>
    </row>
    <row r="7" spans="1:11" ht="15.75" thickBot="1" x14ac:dyDescent="0.3">
      <c r="A7" s="3" t="s">
        <v>9</v>
      </c>
      <c r="B7" s="4" t="s">
        <v>8</v>
      </c>
      <c r="C7" s="4"/>
      <c r="D7" s="4"/>
      <c r="E7" s="4"/>
      <c r="F7" s="4"/>
      <c r="G7" s="18"/>
      <c r="H7" s="19"/>
    </row>
    <row r="8" spans="1:11" ht="15.75" thickBot="1" x14ac:dyDescent="0.3">
      <c r="A8" s="3"/>
      <c r="B8" s="5" t="s">
        <v>10</v>
      </c>
      <c r="C8" s="5">
        <f>C4*1</f>
        <v>41.666666666666671</v>
      </c>
      <c r="D8" s="5">
        <f>D4*0.75</f>
        <v>34.375</v>
      </c>
      <c r="E8" s="5">
        <f>E4*0.5</f>
        <v>6.25</v>
      </c>
      <c r="F8" s="5"/>
      <c r="G8" s="20">
        <f>C8+D8+E8</f>
        <v>82.291666666666671</v>
      </c>
      <c r="H8" s="19"/>
    </row>
    <row r="9" spans="1:11" x14ac:dyDescent="0.25">
      <c r="A9" s="59"/>
      <c r="B9" s="59"/>
      <c r="C9" s="59"/>
      <c r="D9" s="59"/>
      <c r="E9" s="59"/>
      <c r="F9" s="59"/>
      <c r="G9" s="59"/>
    </row>
    <row r="10" spans="1:11" x14ac:dyDescent="0.25">
      <c r="A10" s="60" t="s">
        <v>11</v>
      </c>
      <c r="B10" s="60"/>
      <c r="C10" s="60"/>
      <c r="D10" s="60"/>
      <c r="E10" s="60"/>
      <c r="F10" s="60"/>
      <c r="G10" s="60"/>
    </row>
    <row r="11" spans="1:11" x14ac:dyDescent="0.25">
      <c r="A11" s="60" t="s">
        <v>12</v>
      </c>
      <c r="B11" s="60"/>
      <c r="C11" s="60"/>
      <c r="D11" s="60"/>
      <c r="E11" s="60"/>
      <c r="F11" s="60"/>
      <c r="G11" s="60"/>
    </row>
    <row r="12" spans="1:11" x14ac:dyDescent="0.25">
      <c r="A12" s="50" t="s">
        <v>13</v>
      </c>
      <c r="B12" s="50"/>
      <c r="C12" s="50"/>
      <c r="D12" s="50"/>
      <c r="E12" s="50"/>
      <c r="F12" s="50"/>
      <c r="G12" s="50"/>
    </row>
    <row r="13" spans="1:11" ht="48" customHeight="1" x14ac:dyDescent="0.25">
      <c r="A13" s="51" t="s">
        <v>187</v>
      </c>
      <c r="B13" s="51"/>
      <c r="C13" s="51"/>
      <c r="D13" s="51"/>
      <c r="E13" s="51"/>
      <c r="F13" s="51"/>
      <c r="G13" s="51"/>
    </row>
  </sheetData>
  <mergeCells count="8">
    <mergeCell ref="A12:G12"/>
    <mergeCell ref="A13:G13"/>
    <mergeCell ref="A1:A2"/>
    <mergeCell ref="B1:B2"/>
    <mergeCell ref="C1:G1"/>
    <mergeCell ref="A9:G9"/>
    <mergeCell ref="A10:G10"/>
    <mergeCell ref="A11:G1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136" zoomScaleNormal="136" workbookViewId="0">
      <selection activeCell="C8" sqref="C8"/>
    </sheetView>
  </sheetViews>
  <sheetFormatPr defaultRowHeight="15" x14ac:dyDescent="0.25"/>
  <cols>
    <col min="2" max="2" width="18.42578125" customWidth="1"/>
  </cols>
  <sheetData>
    <row r="1" spans="1:5" ht="84" x14ac:dyDescent="0.25">
      <c r="A1" s="29" t="s">
        <v>14</v>
      </c>
      <c r="B1" s="1" t="s">
        <v>41</v>
      </c>
      <c r="C1" s="1" t="s">
        <v>191</v>
      </c>
      <c r="D1" s="1" t="s">
        <v>192</v>
      </c>
      <c r="E1" s="1" t="s">
        <v>42</v>
      </c>
    </row>
    <row r="2" spans="1:5" ht="24" x14ac:dyDescent="0.25">
      <c r="A2" s="30">
        <v>1</v>
      </c>
      <c r="B2" s="30" t="s">
        <v>198</v>
      </c>
      <c r="C2" s="30">
        <v>10</v>
      </c>
      <c r="D2" s="30">
        <v>10</v>
      </c>
      <c r="E2" s="37">
        <v>1</v>
      </c>
    </row>
    <row r="3" spans="1:5" x14ac:dyDescent="0.25">
      <c r="A3" s="30">
        <v>2</v>
      </c>
      <c r="B3" s="30" t="s">
        <v>199</v>
      </c>
      <c r="C3" s="30">
        <v>12</v>
      </c>
      <c r="D3" s="30">
        <v>12</v>
      </c>
      <c r="E3" s="37">
        <v>1</v>
      </c>
    </row>
    <row r="4" spans="1:5" ht="24" x14ac:dyDescent="0.25">
      <c r="A4" s="30">
        <v>3</v>
      </c>
      <c r="B4" s="30" t="s">
        <v>200</v>
      </c>
      <c r="C4" s="30">
        <v>13</v>
      </c>
      <c r="D4" s="30">
        <v>13</v>
      </c>
      <c r="E4" s="37">
        <v>1</v>
      </c>
    </row>
    <row r="5" spans="1:5" x14ac:dyDescent="0.25">
      <c r="A5" s="30">
        <v>4</v>
      </c>
      <c r="B5" s="30" t="s">
        <v>202</v>
      </c>
      <c r="C5" s="30">
        <v>13</v>
      </c>
      <c r="D5" s="30">
        <v>13</v>
      </c>
      <c r="E5" s="37">
        <v>1</v>
      </c>
    </row>
    <row r="6" spans="1:5" ht="24" x14ac:dyDescent="0.25">
      <c r="A6" s="30">
        <v>5</v>
      </c>
      <c r="B6" s="30" t="s">
        <v>201</v>
      </c>
      <c r="C6" s="30">
        <v>12</v>
      </c>
      <c r="D6" s="30">
        <v>12</v>
      </c>
      <c r="E6" s="37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B1" workbookViewId="0">
      <selection activeCell="G16" sqref="G16"/>
    </sheetView>
  </sheetViews>
  <sheetFormatPr defaultRowHeight="15" x14ac:dyDescent="0.25"/>
  <cols>
    <col min="2" max="2" width="24.28515625" customWidth="1"/>
  </cols>
  <sheetData>
    <row r="1" spans="1:9" ht="15.75" thickBot="1" x14ac:dyDescent="0.3">
      <c r="A1" s="52" t="s">
        <v>14</v>
      </c>
      <c r="B1" s="54" t="s">
        <v>41</v>
      </c>
      <c r="C1" s="63" t="s">
        <v>43</v>
      </c>
      <c r="D1" s="64"/>
      <c r="E1" s="64"/>
      <c r="F1" s="64"/>
      <c r="G1" s="64"/>
      <c r="H1" s="64"/>
      <c r="I1" s="65"/>
    </row>
    <row r="2" spans="1:9" ht="24" x14ac:dyDescent="0.25">
      <c r="A2" s="61"/>
      <c r="B2" s="62"/>
      <c r="C2" s="8" t="s">
        <v>44</v>
      </c>
      <c r="D2" s="8" t="s">
        <v>45</v>
      </c>
      <c r="E2" s="8" t="s">
        <v>46</v>
      </c>
      <c r="F2" s="8" t="s">
        <v>47</v>
      </c>
      <c r="G2" s="8" t="s">
        <v>48</v>
      </c>
      <c r="H2" s="8" t="s">
        <v>49</v>
      </c>
      <c r="I2" s="8" t="s">
        <v>50</v>
      </c>
    </row>
    <row r="3" spans="1:9" x14ac:dyDescent="0.25">
      <c r="A3" s="30">
        <v>1</v>
      </c>
      <c r="B3" s="30" t="s">
        <v>198</v>
      </c>
      <c r="C3" s="30"/>
      <c r="D3" s="30"/>
      <c r="E3" s="30"/>
      <c r="F3" s="30"/>
      <c r="G3" s="30"/>
      <c r="H3" s="30" t="s">
        <v>194</v>
      </c>
      <c r="I3" s="30" t="s">
        <v>194</v>
      </c>
    </row>
    <row r="4" spans="1:9" x14ac:dyDescent="0.25">
      <c r="A4" s="30">
        <v>2</v>
      </c>
      <c r="B4" s="30" t="s">
        <v>199</v>
      </c>
      <c r="C4" s="30"/>
      <c r="D4" s="30"/>
      <c r="E4" s="30"/>
      <c r="F4" s="30"/>
      <c r="G4" s="30"/>
      <c r="H4" s="30">
        <v>6</v>
      </c>
      <c r="I4" s="30">
        <v>6</v>
      </c>
    </row>
    <row r="5" spans="1:9" x14ac:dyDescent="0.25">
      <c r="A5" s="30">
        <v>3</v>
      </c>
      <c r="B5" s="30" t="s">
        <v>200</v>
      </c>
      <c r="C5" s="30"/>
      <c r="D5" s="30"/>
      <c r="E5" s="30"/>
      <c r="F5" s="30"/>
      <c r="G5" s="30"/>
      <c r="H5" s="30">
        <v>7</v>
      </c>
      <c r="I5" s="30">
        <v>7</v>
      </c>
    </row>
    <row r="6" spans="1:9" ht="13.5" customHeight="1" x14ac:dyDescent="0.25">
      <c r="A6" s="30">
        <v>4</v>
      </c>
      <c r="B6" s="30" t="s">
        <v>202</v>
      </c>
      <c r="C6" s="31"/>
      <c r="D6" s="31"/>
      <c r="E6" s="31"/>
      <c r="F6" s="31"/>
      <c r="G6" s="31"/>
      <c r="H6" s="31">
        <v>7</v>
      </c>
      <c r="I6" s="31">
        <v>7</v>
      </c>
    </row>
    <row r="7" spans="1:9" x14ac:dyDescent="0.25">
      <c r="A7" s="30">
        <v>5</v>
      </c>
      <c r="B7" s="30" t="s">
        <v>201</v>
      </c>
      <c r="C7" s="31"/>
      <c r="D7" s="31"/>
      <c r="E7" s="31"/>
      <c r="F7" s="31"/>
      <c r="G7" s="31"/>
      <c r="H7" s="30">
        <v>6</v>
      </c>
      <c r="I7" s="30">
        <v>6</v>
      </c>
    </row>
    <row r="8" spans="1:9" x14ac:dyDescent="0.25">
      <c r="B8" s="38" t="s">
        <v>16</v>
      </c>
      <c r="I8" s="39">
        <f>26/5</f>
        <v>5.2</v>
      </c>
    </row>
  </sheetData>
  <mergeCells count="3">
    <mergeCell ref="A1:A2"/>
    <mergeCell ref="B1:B2"/>
    <mergeCell ref="C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E14" sqref="E14"/>
    </sheetView>
  </sheetViews>
  <sheetFormatPr defaultRowHeight="15" x14ac:dyDescent="0.25"/>
  <cols>
    <col min="2" max="2" width="21" customWidth="1"/>
    <col min="7" max="7" width="9.7109375" customWidth="1"/>
  </cols>
  <sheetData>
    <row r="1" spans="1:8" ht="15.75" thickBot="1" x14ac:dyDescent="0.3">
      <c r="A1" s="52" t="s">
        <v>14</v>
      </c>
      <c r="B1" s="54" t="s">
        <v>41</v>
      </c>
      <c r="C1" s="63" t="s">
        <v>51</v>
      </c>
      <c r="D1" s="64"/>
      <c r="E1" s="64"/>
      <c r="F1" s="64"/>
      <c r="G1" s="64"/>
      <c r="H1" s="65"/>
    </row>
    <row r="2" spans="1:8" x14ac:dyDescent="0.25">
      <c r="A2" s="61"/>
      <c r="B2" s="62"/>
      <c r="C2" s="54" t="s">
        <v>52</v>
      </c>
      <c r="D2" s="54" t="s">
        <v>53</v>
      </c>
      <c r="E2" s="8" t="s">
        <v>54</v>
      </c>
      <c r="F2" s="54" t="s">
        <v>56</v>
      </c>
      <c r="G2" s="54" t="s">
        <v>57</v>
      </c>
      <c r="H2" s="8" t="s">
        <v>58</v>
      </c>
    </row>
    <row r="3" spans="1:8" ht="24" x14ac:dyDescent="0.25">
      <c r="A3" s="61"/>
      <c r="B3" s="62"/>
      <c r="C3" s="62"/>
      <c r="D3" s="62"/>
      <c r="E3" s="8" t="s">
        <v>55</v>
      </c>
      <c r="F3" s="62"/>
      <c r="G3" s="62"/>
      <c r="H3" s="8" t="s">
        <v>59</v>
      </c>
    </row>
    <row r="4" spans="1:8" ht="15.75" thickBot="1" x14ac:dyDescent="0.3">
      <c r="A4" s="53"/>
      <c r="B4" s="62"/>
      <c r="C4" s="55"/>
      <c r="D4" s="55"/>
      <c r="E4" s="9"/>
      <c r="F4" s="55"/>
      <c r="G4" s="55"/>
      <c r="H4" s="10"/>
    </row>
    <row r="5" spans="1:8" ht="15.75" thickBot="1" x14ac:dyDescent="0.3">
      <c r="A5" s="18"/>
      <c r="B5" s="30"/>
      <c r="C5" s="4"/>
      <c r="D5" s="4"/>
      <c r="E5" s="4"/>
      <c r="F5" s="4"/>
      <c r="G5" s="4"/>
      <c r="H5" s="4"/>
    </row>
    <row r="6" spans="1:8" ht="15.75" thickBot="1" x14ac:dyDescent="0.3">
      <c r="A6" s="18"/>
      <c r="B6" s="30"/>
      <c r="C6" s="4"/>
      <c r="D6" s="4"/>
      <c r="E6" s="4"/>
      <c r="F6" s="4"/>
      <c r="G6" s="4"/>
      <c r="H6" s="4"/>
    </row>
    <row r="7" spans="1:8" ht="15.75" thickBot="1" x14ac:dyDescent="0.3">
      <c r="A7" s="18"/>
      <c r="B7" s="30"/>
      <c r="C7" s="4"/>
      <c r="D7" s="4"/>
      <c r="E7" s="4"/>
      <c r="F7" s="4"/>
      <c r="G7" s="4"/>
      <c r="H7" s="4"/>
    </row>
    <row r="8" spans="1:8" ht="15.75" thickBot="1" x14ac:dyDescent="0.3">
      <c r="A8" s="18"/>
      <c r="B8" s="30"/>
      <c r="C8" s="4"/>
      <c r="D8" s="4"/>
      <c r="E8" s="4"/>
      <c r="F8" s="4"/>
      <c r="G8" s="4"/>
      <c r="H8" s="4"/>
    </row>
    <row r="9" spans="1:8" ht="15.75" thickBot="1" x14ac:dyDescent="0.3">
      <c r="A9" s="18"/>
      <c r="B9" s="30"/>
      <c r="C9" s="4"/>
      <c r="D9" s="4"/>
      <c r="E9" s="4"/>
      <c r="F9" s="4"/>
      <c r="G9" s="4"/>
      <c r="H9" s="4"/>
    </row>
  </sheetData>
  <mergeCells count="7">
    <mergeCell ref="A1:A4"/>
    <mergeCell ref="B1:B4"/>
    <mergeCell ref="C1:H1"/>
    <mergeCell ref="C2:C4"/>
    <mergeCell ref="D2:D4"/>
    <mergeCell ref="F2:F4"/>
    <mergeCell ref="G2:G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D6" sqref="D6"/>
    </sheetView>
  </sheetViews>
  <sheetFormatPr defaultRowHeight="15" x14ac:dyDescent="0.25"/>
  <cols>
    <col min="3" max="3" width="17.85546875" customWidth="1"/>
    <col min="4" max="4" width="12" customWidth="1"/>
    <col min="5" max="5" width="12.140625" customWidth="1"/>
  </cols>
  <sheetData>
    <row r="1" spans="1:8" ht="36.75" thickBot="1" x14ac:dyDescent="0.3">
      <c r="A1" s="11" t="s">
        <v>14</v>
      </c>
      <c r="B1" s="12" t="s">
        <v>60</v>
      </c>
      <c r="C1" s="13" t="s">
        <v>61</v>
      </c>
      <c r="D1" s="13" t="s">
        <v>62</v>
      </c>
      <c r="E1" s="13" t="s">
        <v>63</v>
      </c>
      <c r="F1" s="13" t="s">
        <v>64</v>
      </c>
      <c r="G1" s="13" t="s">
        <v>65</v>
      </c>
      <c r="H1" s="12" t="s">
        <v>66</v>
      </c>
    </row>
    <row r="2" spans="1:8" ht="15.75" thickBot="1" x14ac:dyDescent="0.3">
      <c r="A2" s="14"/>
      <c r="B2" s="15" t="s">
        <v>197</v>
      </c>
      <c r="C2" s="16" t="s">
        <v>203</v>
      </c>
      <c r="D2" s="16" t="s">
        <v>203</v>
      </c>
      <c r="E2" s="16" t="s">
        <v>203</v>
      </c>
      <c r="F2" s="16" t="s">
        <v>203</v>
      </c>
      <c r="G2" s="16" t="s">
        <v>203</v>
      </c>
      <c r="H2" s="16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F7" sqref="F7"/>
    </sheetView>
  </sheetViews>
  <sheetFormatPr defaultRowHeight="15" x14ac:dyDescent="0.25"/>
  <cols>
    <col min="1" max="1" width="5.7109375" customWidth="1"/>
    <col min="3" max="3" width="11.85546875" customWidth="1"/>
    <col min="4" max="4" width="11.5703125" customWidth="1"/>
    <col min="6" max="6" width="7.85546875" customWidth="1"/>
  </cols>
  <sheetData>
    <row r="1" spans="1:6" ht="45" customHeight="1" x14ac:dyDescent="0.25">
      <c r="A1" s="52" t="s">
        <v>14</v>
      </c>
      <c r="B1" s="54" t="s">
        <v>41</v>
      </c>
      <c r="C1" s="54" t="s">
        <v>67</v>
      </c>
      <c r="D1" s="66" t="s">
        <v>71</v>
      </c>
      <c r="E1" s="54" t="s">
        <v>69</v>
      </c>
      <c r="F1" s="54" t="s">
        <v>70</v>
      </c>
    </row>
    <row r="2" spans="1:6" ht="15.75" thickBot="1" x14ac:dyDescent="0.3">
      <c r="A2" s="53"/>
      <c r="B2" s="55"/>
      <c r="C2" s="55"/>
      <c r="D2" s="67"/>
      <c r="E2" s="55"/>
      <c r="F2" s="55"/>
    </row>
    <row r="3" spans="1:6" ht="15.75" thickBot="1" x14ac:dyDescent="0.3">
      <c r="A3" s="3"/>
      <c r="B3" s="4" t="s">
        <v>197</v>
      </c>
      <c r="C3" s="4" t="s">
        <v>197</v>
      </c>
      <c r="D3" s="4" t="s">
        <v>197</v>
      </c>
      <c r="E3" s="4" t="s">
        <v>197</v>
      </c>
      <c r="F3" s="4" t="s">
        <v>197</v>
      </c>
    </row>
  </sheetData>
  <mergeCells count="6">
    <mergeCell ref="A1:A2"/>
    <mergeCell ref="B1:B2"/>
    <mergeCell ref="C1:C2"/>
    <mergeCell ref="E1:E2"/>
    <mergeCell ref="F1:F2"/>
    <mergeCell ref="D1:D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G6" sqref="G6"/>
    </sheetView>
  </sheetViews>
  <sheetFormatPr defaultRowHeight="15" x14ac:dyDescent="0.25"/>
  <cols>
    <col min="2" max="2" width="18.7109375" customWidth="1"/>
    <col min="3" max="3" width="36.5703125" customWidth="1"/>
    <col min="4" max="4" width="10.140625" bestFit="1" customWidth="1"/>
    <col min="5" max="5" width="13.5703125" customWidth="1"/>
    <col min="6" max="6" width="12.5703125" customWidth="1"/>
  </cols>
  <sheetData>
    <row r="1" spans="1:6" ht="45" customHeight="1" x14ac:dyDescent="0.25">
      <c r="A1" s="52" t="s">
        <v>14</v>
      </c>
      <c r="B1" s="54" t="s">
        <v>41</v>
      </c>
      <c r="C1" s="54" t="s">
        <v>72</v>
      </c>
      <c r="D1" s="1" t="s">
        <v>73</v>
      </c>
      <c r="E1" s="54" t="s">
        <v>71</v>
      </c>
      <c r="F1" s="54" t="s">
        <v>74</v>
      </c>
    </row>
    <row r="2" spans="1:6" ht="15.75" thickBot="1" x14ac:dyDescent="0.3">
      <c r="A2" s="53"/>
      <c r="B2" s="55"/>
      <c r="C2" s="55"/>
      <c r="D2" s="2" t="s">
        <v>55</v>
      </c>
      <c r="E2" s="55"/>
      <c r="F2" s="55"/>
    </row>
    <row r="3" spans="1:6" ht="36" x14ac:dyDescent="0.25">
      <c r="A3" s="40">
        <v>1</v>
      </c>
      <c r="B3" s="41" t="s">
        <v>202</v>
      </c>
      <c r="C3" s="42" t="s">
        <v>204</v>
      </c>
      <c r="D3" s="42" t="s">
        <v>205</v>
      </c>
      <c r="E3" s="42" t="s">
        <v>68</v>
      </c>
      <c r="F3" s="42" t="s">
        <v>206</v>
      </c>
    </row>
    <row r="4" spans="1:6" x14ac:dyDescent="0.25">
      <c r="A4" s="31">
        <v>2</v>
      </c>
      <c r="B4" s="30" t="s">
        <v>199</v>
      </c>
      <c r="C4" s="31" t="s">
        <v>223</v>
      </c>
      <c r="D4" s="36">
        <v>44815</v>
      </c>
      <c r="E4" s="31" t="s">
        <v>68</v>
      </c>
      <c r="F4" s="31" t="s">
        <v>206</v>
      </c>
    </row>
    <row r="5" spans="1:6" x14ac:dyDescent="0.25">
      <c r="A5" s="31"/>
      <c r="B5" s="31"/>
      <c r="C5" s="31" t="s">
        <v>224</v>
      </c>
      <c r="D5" s="36">
        <v>44831</v>
      </c>
      <c r="E5" s="31" t="s">
        <v>68</v>
      </c>
      <c r="F5" s="31" t="s">
        <v>206</v>
      </c>
    </row>
    <row r="6" spans="1:6" ht="60" x14ac:dyDescent="0.25">
      <c r="A6">
        <v>3</v>
      </c>
      <c r="B6" s="44" t="s">
        <v>201</v>
      </c>
      <c r="C6" s="43" t="s">
        <v>234</v>
      </c>
      <c r="D6" s="45" t="s">
        <v>233</v>
      </c>
      <c r="E6" s="45" t="s">
        <v>129</v>
      </c>
      <c r="F6" s="45" t="s">
        <v>235</v>
      </c>
    </row>
    <row r="7" spans="1:6" ht="60" x14ac:dyDescent="0.25">
      <c r="C7" s="43" t="s">
        <v>234</v>
      </c>
      <c r="D7" s="45" t="s">
        <v>233</v>
      </c>
      <c r="E7" s="45" t="s">
        <v>129</v>
      </c>
      <c r="F7" s="46" t="s">
        <v>206</v>
      </c>
    </row>
  </sheetData>
  <mergeCells count="5">
    <mergeCell ref="A1:A2"/>
    <mergeCell ref="B1:B2"/>
    <mergeCell ref="C1:C2"/>
    <mergeCell ref="E1:E2"/>
    <mergeCell ref="F1:F2"/>
  </mergeCells>
  <phoneticPr fontId="1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G6" sqref="G6"/>
    </sheetView>
  </sheetViews>
  <sheetFormatPr defaultRowHeight="15" x14ac:dyDescent="0.25"/>
  <cols>
    <col min="2" max="2" width="22.140625" customWidth="1"/>
    <col min="3" max="3" width="18.140625" customWidth="1"/>
    <col min="4" max="4" width="11.140625" customWidth="1"/>
    <col min="5" max="5" width="10.42578125" customWidth="1"/>
    <col min="6" max="6" width="10.5703125" customWidth="1"/>
  </cols>
  <sheetData>
    <row r="1" spans="1:6" ht="45" customHeight="1" x14ac:dyDescent="0.25">
      <c r="A1" s="52" t="s">
        <v>14</v>
      </c>
      <c r="B1" s="54" t="s">
        <v>41</v>
      </c>
      <c r="C1" s="54" t="s">
        <v>72</v>
      </c>
      <c r="D1" s="1" t="s">
        <v>73</v>
      </c>
      <c r="E1" s="54" t="s">
        <v>71</v>
      </c>
      <c r="F1" s="54" t="s">
        <v>75</v>
      </c>
    </row>
    <row r="2" spans="1:6" ht="15.75" thickBot="1" x14ac:dyDescent="0.3">
      <c r="A2" s="53"/>
      <c r="B2" s="55"/>
      <c r="C2" s="55"/>
      <c r="D2" s="2" t="s">
        <v>55</v>
      </c>
      <c r="E2" s="55"/>
      <c r="F2" s="55"/>
    </row>
    <row r="3" spans="1:6" ht="24.75" thickBot="1" x14ac:dyDescent="0.3">
      <c r="A3" s="3">
        <v>1</v>
      </c>
      <c r="B3" s="30" t="s">
        <v>198</v>
      </c>
      <c r="C3" s="4" t="s">
        <v>208</v>
      </c>
      <c r="D3" s="32">
        <v>44876</v>
      </c>
      <c r="E3" s="4" t="s">
        <v>68</v>
      </c>
      <c r="F3" s="4" t="s">
        <v>207</v>
      </c>
    </row>
    <row r="4" spans="1:6" ht="24.75" thickBot="1" x14ac:dyDescent="0.3">
      <c r="A4">
        <v>2</v>
      </c>
      <c r="B4" s="30" t="s">
        <v>199</v>
      </c>
      <c r="C4" t="s">
        <v>225</v>
      </c>
      <c r="D4" s="33">
        <v>44877</v>
      </c>
      <c r="E4" s="4" t="s">
        <v>68</v>
      </c>
      <c r="F4" s="4" t="s">
        <v>207</v>
      </c>
    </row>
  </sheetData>
  <mergeCells count="5">
    <mergeCell ref="A1:A2"/>
    <mergeCell ref="B1:B2"/>
    <mergeCell ref="C1:C2"/>
    <mergeCell ref="E1:E2"/>
    <mergeCell ref="F1:F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F5" sqref="F5"/>
    </sheetView>
  </sheetViews>
  <sheetFormatPr defaultRowHeight="15" x14ac:dyDescent="0.25"/>
  <sheetData>
    <row r="1" spans="1:5" ht="60.75" thickBot="1" x14ac:dyDescent="0.3">
      <c r="A1" s="7" t="s">
        <v>14</v>
      </c>
      <c r="B1" s="6" t="s">
        <v>41</v>
      </c>
      <c r="C1" s="6" t="s">
        <v>76</v>
      </c>
      <c r="D1" s="6" t="s">
        <v>77</v>
      </c>
      <c r="E1" s="6" t="s">
        <v>78</v>
      </c>
    </row>
    <row r="2" spans="1:5" ht="15.75" thickBot="1" x14ac:dyDescent="0.3">
      <c r="A2" s="3"/>
      <c r="B2" s="4"/>
      <c r="C2" s="4"/>
      <c r="D2" s="4"/>
      <c r="E2" s="4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5" sqref="F5"/>
    </sheetView>
  </sheetViews>
  <sheetFormatPr defaultRowHeight="15" x14ac:dyDescent="0.25"/>
  <cols>
    <col min="3" max="3" width="9.42578125" customWidth="1"/>
  </cols>
  <sheetData>
    <row r="1" spans="1:5" ht="33" customHeight="1" x14ac:dyDescent="0.25">
      <c r="A1" s="52" t="s">
        <v>14</v>
      </c>
      <c r="B1" s="54" t="s">
        <v>41</v>
      </c>
      <c r="C1" s="54" t="s">
        <v>79</v>
      </c>
      <c r="D1" s="54" t="s">
        <v>80</v>
      </c>
      <c r="E1" s="1" t="s">
        <v>81</v>
      </c>
    </row>
    <row r="2" spans="1:5" ht="15.75" thickBot="1" x14ac:dyDescent="0.3">
      <c r="A2" s="53"/>
      <c r="B2" s="55"/>
      <c r="C2" s="55"/>
      <c r="D2" s="55"/>
      <c r="E2" s="2" t="s">
        <v>82</v>
      </c>
    </row>
    <row r="3" spans="1:5" ht="15.75" thickBot="1" x14ac:dyDescent="0.3">
      <c r="A3" s="3"/>
      <c r="B3" s="4" t="s">
        <v>197</v>
      </c>
      <c r="C3" s="4"/>
      <c r="D3" s="4"/>
      <c r="E3" s="4"/>
    </row>
  </sheetData>
  <mergeCells count="4">
    <mergeCell ref="A1:A2"/>
    <mergeCell ref="B1:B2"/>
    <mergeCell ref="C1:C2"/>
    <mergeCell ref="D1:D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H3" sqref="H3"/>
    </sheetView>
  </sheetViews>
  <sheetFormatPr defaultRowHeight="15" x14ac:dyDescent="0.25"/>
  <cols>
    <col min="2" max="2" width="22.140625" customWidth="1"/>
    <col min="3" max="3" width="22.42578125" customWidth="1"/>
    <col min="4" max="4" width="16.85546875" customWidth="1"/>
    <col min="5" max="5" width="10.28515625" customWidth="1"/>
    <col min="6" max="6" width="13.85546875" customWidth="1"/>
  </cols>
  <sheetData>
    <row r="1" spans="1:6" ht="45" customHeight="1" x14ac:dyDescent="0.25">
      <c r="A1" s="52" t="s">
        <v>14</v>
      </c>
      <c r="B1" s="54" t="s">
        <v>41</v>
      </c>
      <c r="C1" s="54" t="s">
        <v>79</v>
      </c>
      <c r="D1" s="54" t="s">
        <v>71</v>
      </c>
      <c r="E1" s="54" t="s">
        <v>83</v>
      </c>
      <c r="F1" s="1" t="s">
        <v>81</v>
      </c>
    </row>
    <row r="2" spans="1:6" ht="15.75" thickBot="1" x14ac:dyDescent="0.3">
      <c r="A2" s="53"/>
      <c r="B2" s="55"/>
      <c r="C2" s="55"/>
      <c r="D2" s="55"/>
      <c r="E2" s="55"/>
      <c r="F2" s="2" t="s">
        <v>82</v>
      </c>
    </row>
    <row r="3" spans="1:6" ht="25.5" x14ac:dyDescent="0.25">
      <c r="A3" s="40">
        <v>1</v>
      </c>
      <c r="B3" s="41" t="s">
        <v>200</v>
      </c>
      <c r="C3" s="49" t="s">
        <v>226</v>
      </c>
      <c r="D3" s="42" t="s">
        <v>68</v>
      </c>
      <c r="E3" s="42" t="s">
        <v>227</v>
      </c>
      <c r="F3" s="42" t="s">
        <v>236</v>
      </c>
    </row>
    <row r="4" spans="1:6" ht="38.450000000000003" customHeight="1" x14ac:dyDescent="0.25">
      <c r="A4" s="31">
        <v>2</v>
      </c>
      <c r="B4" s="30" t="s">
        <v>202</v>
      </c>
      <c r="C4" s="48" t="s">
        <v>226</v>
      </c>
      <c r="D4" s="31" t="s">
        <v>68</v>
      </c>
      <c r="E4" s="48" t="s">
        <v>227</v>
      </c>
      <c r="F4" s="31" t="s">
        <v>236</v>
      </c>
    </row>
    <row r="5" spans="1:6" x14ac:dyDescent="0.25">
      <c r="A5" s="31">
        <v>3</v>
      </c>
      <c r="B5" s="31" t="s">
        <v>201</v>
      </c>
      <c r="C5" s="31" t="s">
        <v>237</v>
      </c>
      <c r="D5" s="48" t="s">
        <v>129</v>
      </c>
      <c r="E5" s="31" t="s">
        <v>238</v>
      </c>
      <c r="F5" s="31" t="s">
        <v>239</v>
      </c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2" sqref="D2"/>
    </sheetView>
  </sheetViews>
  <sheetFormatPr defaultRowHeight="15" x14ac:dyDescent="0.25"/>
  <sheetData>
    <row r="1" spans="1:4" ht="85.5" thickTop="1" thickBot="1" x14ac:dyDescent="0.3">
      <c r="A1" s="24" t="s">
        <v>14</v>
      </c>
      <c r="B1" s="25" t="s">
        <v>15</v>
      </c>
      <c r="C1" s="25" t="s">
        <v>189</v>
      </c>
      <c r="D1" s="28" t="s">
        <v>190</v>
      </c>
    </row>
    <row r="2" spans="1:4" ht="16.5" thickTop="1" thickBot="1" x14ac:dyDescent="0.3">
      <c r="A2" s="26">
        <v>1</v>
      </c>
      <c r="B2" s="26" t="s">
        <v>49</v>
      </c>
      <c r="C2" s="26">
        <v>2</v>
      </c>
      <c r="D2" s="27">
        <v>2</v>
      </c>
    </row>
    <row r="3" spans="1:4" ht="16.5" thickTop="1" thickBot="1" x14ac:dyDescent="0.3">
      <c r="A3" s="26">
        <v>2</v>
      </c>
      <c r="B3" s="26" t="s">
        <v>188</v>
      </c>
      <c r="C3" s="26"/>
      <c r="D3" s="27"/>
    </row>
    <row r="4" spans="1:4" ht="16.5" thickTop="1" thickBot="1" x14ac:dyDescent="0.3">
      <c r="A4" s="26" t="s">
        <v>16</v>
      </c>
      <c r="B4" s="26"/>
      <c r="C4" s="26"/>
      <c r="D4" s="27"/>
    </row>
    <row r="5" spans="1:4" ht="15.75" thickTop="1" x14ac:dyDescent="0.25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G3" sqref="G3"/>
    </sheetView>
  </sheetViews>
  <sheetFormatPr defaultRowHeight="15" x14ac:dyDescent="0.25"/>
  <cols>
    <col min="2" max="2" width="19.5703125" customWidth="1"/>
    <col min="5" max="5" width="19.85546875" customWidth="1"/>
    <col min="6" max="6" width="15.5703125" customWidth="1"/>
  </cols>
  <sheetData>
    <row r="1" spans="1:6" ht="33" customHeight="1" x14ac:dyDescent="0.25">
      <c r="A1" s="52" t="s">
        <v>14</v>
      </c>
      <c r="B1" s="54" t="s">
        <v>41</v>
      </c>
      <c r="C1" s="54" t="s">
        <v>193</v>
      </c>
      <c r="D1" s="54" t="s">
        <v>71</v>
      </c>
      <c r="E1" s="54" t="s">
        <v>84</v>
      </c>
      <c r="F1" s="1" t="s">
        <v>81</v>
      </c>
    </row>
    <row r="2" spans="1:6" ht="15.75" thickBot="1" x14ac:dyDescent="0.3">
      <c r="A2" s="53"/>
      <c r="B2" s="55"/>
      <c r="C2" s="55"/>
      <c r="D2" s="55"/>
      <c r="E2" s="55"/>
      <c r="F2" s="2" t="s">
        <v>82</v>
      </c>
    </row>
    <row r="3" spans="1:6" ht="24.75" thickBot="1" x14ac:dyDescent="0.3">
      <c r="A3" s="3">
        <v>1</v>
      </c>
      <c r="B3" s="30" t="s">
        <v>216</v>
      </c>
      <c r="C3" s="30" t="s">
        <v>217</v>
      </c>
      <c r="D3" s="30" t="s">
        <v>68</v>
      </c>
      <c r="E3" s="30" t="s">
        <v>218</v>
      </c>
      <c r="F3" s="30" t="s">
        <v>219</v>
      </c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E5" sqref="E5"/>
    </sheetView>
  </sheetViews>
  <sheetFormatPr defaultRowHeight="15" x14ac:dyDescent="0.25"/>
  <sheetData>
    <row r="1" spans="1:6" ht="72.75" thickBot="1" x14ac:dyDescent="0.3">
      <c r="A1" s="7" t="s">
        <v>14</v>
      </c>
      <c r="B1" s="6" t="s">
        <v>41</v>
      </c>
      <c r="C1" s="6" t="s">
        <v>85</v>
      </c>
      <c r="D1" s="6" t="s">
        <v>86</v>
      </c>
      <c r="E1" s="6" t="s">
        <v>87</v>
      </c>
      <c r="F1" s="6" t="s">
        <v>88</v>
      </c>
    </row>
    <row r="2" spans="1:6" ht="15.75" thickBot="1" x14ac:dyDescent="0.3">
      <c r="A2" s="3"/>
      <c r="B2" s="4" t="s">
        <v>197</v>
      </c>
      <c r="C2" s="4"/>
      <c r="D2" s="4"/>
      <c r="E2" s="4"/>
      <c r="F2" s="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C4" sqref="C4"/>
    </sheetView>
  </sheetViews>
  <sheetFormatPr defaultRowHeight="15" x14ac:dyDescent="0.25"/>
  <cols>
    <col min="2" max="2" width="18.28515625" customWidth="1"/>
  </cols>
  <sheetData>
    <row r="1" spans="1:6" ht="15.75" thickBot="1" x14ac:dyDescent="0.3">
      <c r="A1" s="52" t="s">
        <v>14</v>
      </c>
      <c r="B1" s="54" t="s">
        <v>41</v>
      </c>
      <c r="C1" s="56" t="s">
        <v>89</v>
      </c>
      <c r="D1" s="57"/>
      <c r="E1" s="57"/>
      <c r="F1" s="58"/>
    </row>
    <row r="2" spans="1:6" ht="24" x14ac:dyDescent="0.25">
      <c r="A2" s="61"/>
      <c r="B2" s="62"/>
      <c r="C2" s="54" t="s">
        <v>90</v>
      </c>
      <c r="D2" s="8" t="s">
        <v>91</v>
      </c>
      <c r="E2" s="54" t="s">
        <v>93</v>
      </c>
      <c r="F2" s="54" t="s">
        <v>94</v>
      </c>
    </row>
    <row r="3" spans="1:6" ht="24.75" thickBot="1" x14ac:dyDescent="0.3">
      <c r="A3" s="53"/>
      <c r="B3" s="55"/>
      <c r="C3" s="55"/>
      <c r="D3" s="2" t="s">
        <v>92</v>
      </c>
      <c r="E3" s="55"/>
      <c r="F3" s="55"/>
    </row>
    <row r="4" spans="1:6" ht="15.75" thickBot="1" x14ac:dyDescent="0.3">
      <c r="A4" s="3"/>
      <c r="B4" s="30" t="s">
        <v>197</v>
      </c>
      <c r="C4" s="4"/>
      <c r="D4" s="4"/>
      <c r="E4" s="4"/>
      <c r="F4" s="4"/>
    </row>
  </sheetData>
  <mergeCells count="6">
    <mergeCell ref="A1:A3"/>
    <mergeCell ref="B1:B3"/>
    <mergeCell ref="C1:F1"/>
    <mergeCell ref="C2:C3"/>
    <mergeCell ref="E2:E3"/>
    <mergeCell ref="F2:F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G5" sqref="G5"/>
    </sheetView>
  </sheetViews>
  <sheetFormatPr defaultRowHeight="15" x14ac:dyDescent="0.25"/>
  <cols>
    <col min="2" max="2" width="18" customWidth="1"/>
  </cols>
  <sheetData>
    <row r="1" spans="1:6" ht="15.75" thickBot="1" x14ac:dyDescent="0.3">
      <c r="A1" s="52" t="s">
        <v>14</v>
      </c>
      <c r="B1" s="54" t="s">
        <v>41</v>
      </c>
      <c r="C1" s="56" t="s">
        <v>95</v>
      </c>
      <c r="D1" s="57"/>
      <c r="E1" s="57"/>
      <c r="F1" s="58"/>
    </row>
    <row r="2" spans="1:6" ht="60.75" thickBot="1" x14ac:dyDescent="0.3">
      <c r="A2" s="53"/>
      <c r="B2" s="55"/>
      <c r="C2" s="2" t="s">
        <v>96</v>
      </c>
      <c r="D2" s="2" t="s">
        <v>97</v>
      </c>
      <c r="E2" s="2" t="s">
        <v>98</v>
      </c>
      <c r="F2" s="2" t="s">
        <v>94</v>
      </c>
    </row>
    <row r="3" spans="1:6" ht="15.75" thickBot="1" x14ac:dyDescent="0.3">
      <c r="A3" s="3">
        <v>1</v>
      </c>
      <c r="B3" s="30"/>
      <c r="C3" s="4" t="s">
        <v>197</v>
      </c>
      <c r="D3" s="4" t="s">
        <v>197</v>
      </c>
      <c r="E3" s="4"/>
      <c r="F3" s="4"/>
    </row>
  </sheetData>
  <mergeCells count="3">
    <mergeCell ref="A1:A2"/>
    <mergeCell ref="B1:B2"/>
    <mergeCell ref="C1:F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C3" sqref="C3"/>
    </sheetView>
  </sheetViews>
  <sheetFormatPr defaultRowHeight="15" x14ac:dyDescent="0.25"/>
  <sheetData>
    <row r="1" spans="1:4" ht="15" customHeight="1" thickBot="1" x14ac:dyDescent="0.3">
      <c r="A1" s="52" t="s">
        <v>14</v>
      </c>
      <c r="B1" s="54" t="s">
        <v>99</v>
      </c>
      <c r="C1" s="63" t="s">
        <v>100</v>
      </c>
      <c r="D1" s="65"/>
    </row>
    <row r="2" spans="1:4" ht="36.75" thickBot="1" x14ac:dyDescent="0.3">
      <c r="A2" s="53"/>
      <c r="B2" s="55"/>
      <c r="C2" s="2" t="s">
        <v>101</v>
      </c>
      <c r="D2" s="2" t="s">
        <v>102</v>
      </c>
    </row>
    <row r="3" spans="1:4" ht="15.75" thickBot="1" x14ac:dyDescent="0.3">
      <c r="A3" s="3">
        <v>1</v>
      </c>
      <c r="B3" s="4" t="s">
        <v>209</v>
      </c>
      <c r="C3" s="4">
        <v>0</v>
      </c>
      <c r="D3" s="4"/>
    </row>
  </sheetData>
  <mergeCells count="3">
    <mergeCell ref="A1:A2"/>
    <mergeCell ref="B1:B2"/>
    <mergeCell ref="C1:D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G4" sqref="G4"/>
    </sheetView>
  </sheetViews>
  <sheetFormatPr defaultRowHeight="15" x14ac:dyDescent="0.25"/>
  <sheetData>
    <row r="1" spans="1:5" ht="15.75" thickBot="1" x14ac:dyDescent="0.3">
      <c r="A1" s="52" t="s">
        <v>14</v>
      </c>
      <c r="B1" s="54" t="s">
        <v>103</v>
      </c>
      <c r="C1" s="63" t="s">
        <v>104</v>
      </c>
      <c r="D1" s="64"/>
      <c r="E1" s="65"/>
    </row>
    <row r="2" spans="1:5" ht="48.75" thickBot="1" x14ac:dyDescent="0.3">
      <c r="A2" s="53"/>
      <c r="B2" s="55"/>
      <c r="C2" s="2" t="s">
        <v>105</v>
      </c>
      <c r="D2" s="2" t="s">
        <v>106</v>
      </c>
      <c r="E2" s="2" t="s">
        <v>107</v>
      </c>
    </row>
    <row r="3" spans="1:5" ht="15.75" thickBot="1" x14ac:dyDescent="0.3">
      <c r="A3" s="3">
        <v>1</v>
      </c>
      <c r="B3" s="4" t="s">
        <v>209</v>
      </c>
      <c r="C3" s="4">
        <v>1</v>
      </c>
      <c r="D3" s="4"/>
      <c r="E3" s="4">
        <v>1</v>
      </c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E8" sqref="E8"/>
    </sheetView>
  </sheetViews>
  <sheetFormatPr defaultRowHeight="15" x14ac:dyDescent="0.25"/>
  <sheetData>
    <row r="1" spans="1:4" ht="15.75" thickBot="1" x14ac:dyDescent="0.3">
      <c r="A1" s="52" t="s">
        <v>14</v>
      </c>
      <c r="B1" s="54" t="s">
        <v>103</v>
      </c>
      <c r="C1" s="63" t="s">
        <v>108</v>
      </c>
      <c r="D1" s="65"/>
    </row>
    <row r="2" spans="1:4" x14ac:dyDescent="0.25">
      <c r="A2" s="61"/>
      <c r="B2" s="62"/>
      <c r="C2" s="54" t="s">
        <v>109</v>
      </c>
      <c r="D2" s="54" t="s">
        <v>110</v>
      </c>
    </row>
    <row r="3" spans="1:4" ht="15.75" thickBot="1" x14ac:dyDescent="0.3">
      <c r="A3" s="53"/>
      <c r="B3" s="55"/>
      <c r="C3" s="55"/>
      <c r="D3" s="55"/>
    </row>
    <row r="4" spans="1:4" ht="15.75" thickBot="1" x14ac:dyDescent="0.3">
      <c r="A4" s="3">
        <v>1</v>
      </c>
      <c r="B4" s="4" t="s">
        <v>209</v>
      </c>
      <c r="C4" s="4"/>
      <c r="D4" s="4" t="s">
        <v>210</v>
      </c>
    </row>
  </sheetData>
  <mergeCells count="5">
    <mergeCell ref="A1:A3"/>
    <mergeCell ref="B1:B3"/>
    <mergeCell ref="C1:D1"/>
    <mergeCell ref="C2:C3"/>
    <mergeCell ref="D2:D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C3" sqref="C3"/>
    </sheetView>
  </sheetViews>
  <sheetFormatPr defaultRowHeight="15" x14ac:dyDescent="0.25"/>
  <sheetData>
    <row r="1" spans="1:5" ht="15.75" thickBot="1" x14ac:dyDescent="0.3">
      <c r="A1" s="52" t="s">
        <v>111</v>
      </c>
      <c r="B1" s="54" t="s">
        <v>103</v>
      </c>
      <c r="C1" s="63" t="s">
        <v>112</v>
      </c>
      <c r="D1" s="64"/>
      <c r="E1" s="65"/>
    </row>
    <row r="2" spans="1:5" ht="24.75" thickBot="1" x14ac:dyDescent="0.3">
      <c r="A2" s="53"/>
      <c r="B2" s="55"/>
      <c r="C2" s="2" t="s">
        <v>113</v>
      </c>
      <c r="D2" s="2" t="s">
        <v>114</v>
      </c>
      <c r="E2" s="2" t="s">
        <v>115</v>
      </c>
    </row>
    <row r="3" spans="1:5" ht="15.75" thickBot="1" x14ac:dyDescent="0.3">
      <c r="A3" s="3">
        <v>1</v>
      </c>
      <c r="B3" s="4" t="s">
        <v>209</v>
      </c>
      <c r="C3" s="4" t="s">
        <v>210</v>
      </c>
      <c r="D3" s="4"/>
      <c r="E3" s="4"/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6" sqref="D6"/>
    </sheetView>
  </sheetViews>
  <sheetFormatPr defaultRowHeight="15" x14ac:dyDescent="0.25"/>
  <sheetData>
    <row r="1" spans="1:5" ht="15.75" thickBot="1" x14ac:dyDescent="0.3">
      <c r="A1" s="52" t="s">
        <v>14</v>
      </c>
      <c r="B1" s="54" t="s">
        <v>103</v>
      </c>
      <c r="C1" s="63" t="s">
        <v>116</v>
      </c>
      <c r="D1" s="64"/>
      <c r="E1" s="65"/>
    </row>
    <row r="2" spans="1:5" ht="15.75" thickBot="1" x14ac:dyDescent="0.3">
      <c r="A2" s="53"/>
      <c r="B2" s="55"/>
      <c r="C2" s="2" t="s">
        <v>117</v>
      </c>
      <c r="D2" s="2" t="s">
        <v>118</v>
      </c>
      <c r="E2" s="2" t="s">
        <v>119</v>
      </c>
    </row>
    <row r="3" spans="1:5" ht="15.75" thickBot="1" x14ac:dyDescent="0.3">
      <c r="A3" s="3">
        <v>1</v>
      </c>
      <c r="B3" s="4" t="s">
        <v>209</v>
      </c>
      <c r="C3" s="4" t="s">
        <v>210</v>
      </c>
      <c r="D3" s="4"/>
      <c r="E3" s="4"/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17" sqref="E17"/>
    </sheetView>
  </sheetViews>
  <sheetFormatPr defaultRowHeight="15" x14ac:dyDescent="0.25"/>
  <sheetData>
    <row r="1" spans="1:5" ht="24" customHeight="1" thickBot="1" x14ac:dyDescent="0.3">
      <c r="A1" s="52" t="s">
        <v>14</v>
      </c>
      <c r="B1" s="54" t="s">
        <v>103</v>
      </c>
      <c r="C1" s="63" t="s">
        <v>120</v>
      </c>
      <c r="D1" s="64"/>
      <c r="E1" s="65"/>
    </row>
    <row r="2" spans="1:5" ht="24.75" thickBot="1" x14ac:dyDescent="0.3">
      <c r="A2" s="53"/>
      <c r="B2" s="55"/>
      <c r="C2" s="2" t="s">
        <v>121</v>
      </c>
      <c r="D2" s="2" t="s">
        <v>122</v>
      </c>
      <c r="E2" s="2" t="s">
        <v>123</v>
      </c>
    </row>
    <row r="3" spans="1:5" ht="15.75" thickBot="1" x14ac:dyDescent="0.3">
      <c r="A3" s="3">
        <v>1</v>
      </c>
      <c r="B3" s="4" t="s">
        <v>209</v>
      </c>
      <c r="C3" s="4" t="s">
        <v>220</v>
      </c>
      <c r="D3" s="4"/>
      <c r="E3" s="4"/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2" sqref="C2"/>
    </sheetView>
  </sheetViews>
  <sheetFormatPr defaultRowHeight="15" x14ac:dyDescent="0.25"/>
  <cols>
    <col min="2" max="2" width="11.85546875" customWidth="1"/>
  </cols>
  <sheetData>
    <row r="1" spans="1:4" ht="48.75" thickBot="1" x14ac:dyDescent="0.3">
      <c r="A1" s="7" t="s">
        <v>14</v>
      </c>
      <c r="B1" s="6" t="s">
        <v>15</v>
      </c>
      <c r="C1" s="6" t="s">
        <v>17</v>
      </c>
      <c r="D1" s="6" t="s">
        <v>18</v>
      </c>
    </row>
    <row r="2" spans="1:4" ht="24.75" thickBot="1" x14ac:dyDescent="0.3">
      <c r="A2" s="3">
        <v>1</v>
      </c>
      <c r="B2" s="4" t="s">
        <v>195</v>
      </c>
      <c r="C2" s="4">
        <v>26</v>
      </c>
      <c r="D2" s="4">
        <v>100</v>
      </c>
    </row>
    <row r="3" spans="1:4" ht="15.75" thickBot="1" x14ac:dyDescent="0.3">
      <c r="A3" s="3">
        <v>2</v>
      </c>
      <c r="B3" s="4"/>
      <c r="C3" s="4"/>
      <c r="D3" s="4"/>
    </row>
    <row r="4" spans="1:4" ht="15.75" thickBot="1" x14ac:dyDescent="0.3">
      <c r="A4" s="3" t="s">
        <v>16</v>
      </c>
      <c r="B4" s="4"/>
      <c r="C4" s="4"/>
      <c r="D4" s="4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E6" sqref="E6"/>
    </sheetView>
  </sheetViews>
  <sheetFormatPr defaultRowHeight="15" x14ac:dyDescent="0.25"/>
  <cols>
    <col min="2" max="2" width="18.5703125" customWidth="1"/>
  </cols>
  <sheetData>
    <row r="1" spans="1:5" ht="72.75" thickBot="1" x14ac:dyDescent="0.3">
      <c r="A1" s="7" t="s">
        <v>14</v>
      </c>
      <c r="B1" s="6" t="s">
        <v>15</v>
      </c>
      <c r="C1" s="6" t="s">
        <v>124</v>
      </c>
      <c r="D1" s="6" t="s">
        <v>125</v>
      </c>
      <c r="E1" s="6" t="s">
        <v>126</v>
      </c>
    </row>
    <row r="2" spans="1:5" ht="15.75" thickBot="1" x14ac:dyDescent="0.3">
      <c r="A2" s="3"/>
      <c r="B2" s="4" t="s">
        <v>211</v>
      </c>
      <c r="C2" s="4">
        <v>90</v>
      </c>
      <c r="D2" s="4">
        <v>32</v>
      </c>
      <c r="E2" s="4">
        <f>C2/D2</f>
        <v>2.8125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H3" sqref="H3"/>
    </sheetView>
  </sheetViews>
  <sheetFormatPr defaultRowHeight="15" x14ac:dyDescent="0.25"/>
  <cols>
    <col min="2" max="2" width="39.5703125" customWidth="1"/>
  </cols>
  <sheetData>
    <row r="1" spans="1:7" ht="36" x14ac:dyDescent="0.25">
      <c r="A1" s="52" t="s">
        <v>14</v>
      </c>
      <c r="B1" s="54" t="s">
        <v>127</v>
      </c>
      <c r="C1" s="1" t="s">
        <v>128</v>
      </c>
      <c r="D1" s="54" t="s">
        <v>129</v>
      </c>
      <c r="E1" s="54" t="s">
        <v>68</v>
      </c>
      <c r="F1" s="54" t="s">
        <v>130</v>
      </c>
      <c r="G1" s="54" t="s">
        <v>131</v>
      </c>
    </row>
    <row r="2" spans="1:7" ht="15.75" thickBot="1" x14ac:dyDescent="0.3">
      <c r="A2" s="53"/>
      <c r="B2" s="55"/>
      <c r="C2" s="2" t="s">
        <v>55</v>
      </c>
      <c r="D2" s="55"/>
      <c r="E2" s="55"/>
      <c r="F2" s="55"/>
      <c r="G2" s="55"/>
    </row>
    <row r="3" spans="1:7" ht="31.5" customHeight="1" thickBot="1" x14ac:dyDescent="0.3">
      <c r="A3" s="3">
        <v>1</v>
      </c>
      <c r="B3" s="34" t="s">
        <v>212</v>
      </c>
      <c r="C3" s="32">
        <v>44692</v>
      </c>
      <c r="D3" s="4"/>
      <c r="E3" s="4" t="s">
        <v>68</v>
      </c>
      <c r="F3" s="4">
        <v>300</v>
      </c>
      <c r="G3" s="4">
        <v>2</v>
      </c>
    </row>
  </sheetData>
  <mergeCells count="6">
    <mergeCell ref="G1:G2"/>
    <mergeCell ref="A1:A2"/>
    <mergeCell ref="B1:B2"/>
    <mergeCell ref="D1:D2"/>
    <mergeCell ref="E1:E2"/>
    <mergeCell ref="F1:F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G8" sqref="G8"/>
    </sheetView>
  </sheetViews>
  <sheetFormatPr defaultRowHeight="15" x14ac:dyDescent="0.25"/>
  <cols>
    <col min="2" max="2" width="13.7109375" customWidth="1"/>
  </cols>
  <sheetData>
    <row r="1" spans="1:5" ht="48" x14ac:dyDescent="0.25">
      <c r="A1" s="29" t="s">
        <v>14</v>
      </c>
      <c r="B1" s="1" t="s">
        <v>132</v>
      </c>
      <c r="C1" s="1" t="s">
        <v>133</v>
      </c>
      <c r="D1" s="1" t="s">
        <v>134</v>
      </c>
      <c r="E1" s="1" t="s">
        <v>135</v>
      </c>
    </row>
    <row r="2" spans="1:5" x14ac:dyDescent="0.25">
      <c r="A2" s="30">
        <v>1</v>
      </c>
      <c r="B2" s="35">
        <v>44718</v>
      </c>
      <c r="C2" s="30">
        <v>5</v>
      </c>
      <c r="D2" s="30" t="s">
        <v>213</v>
      </c>
      <c r="E2" s="30" t="s">
        <v>214</v>
      </c>
    </row>
    <row r="3" spans="1:5" x14ac:dyDescent="0.25">
      <c r="A3" s="31">
        <v>2</v>
      </c>
      <c r="B3" s="36">
        <v>44786</v>
      </c>
      <c r="C3" s="31">
        <v>5</v>
      </c>
      <c r="D3" s="30" t="s">
        <v>213</v>
      </c>
      <c r="E3" s="30" t="s">
        <v>214</v>
      </c>
    </row>
    <row r="4" spans="1:5" x14ac:dyDescent="0.25">
      <c r="A4" s="30">
        <v>3</v>
      </c>
      <c r="B4" s="36">
        <v>44907</v>
      </c>
      <c r="C4" s="30">
        <v>5</v>
      </c>
      <c r="D4" s="30" t="s">
        <v>213</v>
      </c>
      <c r="E4" s="30" t="s">
        <v>214</v>
      </c>
    </row>
    <row r="5" spans="1:5" x14ac:dyDescent="0.25">
      <c r="A5" s="31">
        <v>4</v>
      </c>
      <c r="B5" s="36">
        <v>44985</v>
      </c>
      <c r="C5" s="31">
        <v>5</v>
      </c>
      <c r="D5" s="30" t="s">
        <v>213</v>
      </c>
      <c r="E5" s="30" t="s">
        <v>214</v>
      </c>
    </row>
    <row r="6" spans="1:5" x14ac:dyDescent="0.25">
      <c r="A6" s="30">
        <v>5</v>
      </c>
      <c r="B6" s="36">
        <v>45021</v>
      </c>
      <c r="C6" s="30">
        <v>5</v>
      </c>
      <c r="D6" s="30" t="s">
        <v>213</v>
      </c>
      <c r="E6" s="30" t="s">
        <v>214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F1" sqref="F1"/>
    </sheetView>
  </sheetViews>
  <sheetFormatPr defaultRowHeight="15" x14ac:dyDescent="0.25"/>
  <sheetData>
    <row r="1" spans="1:5" ht="48.75" thickBot="1" x14ac:dyDescent="0.3">
      <c r="A1" s="7" t="s">
        <v>14</v>
      </c>
      <c r="B1" s="6" t="s">
        <v>132</v>
      </c>
      <c r="C1" s="6" t="s">
        <v>133</v>
      </c>
      <c r="D1" s="6" t="s">
        <v>134</v>
      </c>
      <c r="E1" s="6" t="s">
        <v>135</v>
      </c>
    </row>
    <row r="2" spans="1:5" ht="15.75" thickBot="1" x14ac:dyDescent="0.3">
      <c r="A2" s="3"/>
      <c r="B2" s="4"/>
      <c r="C2" s="4"/>
      <c r="D2" s="4"/>
      <c r="E2" s="4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G3" sqref="G3"/>
    </sheetView>
  </sheetViews>
  <sheetFormatPr defaultRowHeight="15" x14ac:dyDescent="0.25"/>
  <sheetData>
    <row r="1" spans="1:6" ht="33" customHeight="1" x14ac:dyDescent="0.25">
      <c r="A1" s="52" t="s">
        <v>14</v>
      </c>
      <c r="B1" s="54" t="s">
        <v>132</v>
      </c>
      <c r="C1" s="54" t="s">
        <v>133</v>
      </c>
      <c r="D1" s="54" t="s">
        <v>134</v>
      </c>
      <c r="E1" s="54" t="s">
        <v>135</v>
      </c>
      <c r="F1" s="1" t="s">
        <v>136</v>
      </c>
    </row>
    <row r="2" spans="1:6" ht="15.75" thickBot="1" x14ac:dyDescent="0.3">
      <c r="A2" s="53"/>
      <c r="B2" s="55"/>
      <c r="C2" s="55"/>
      <c r="D2" s="55"/>
      <c r="E2" s="55"/>
      <c r="F2" s="2" t="s">
        <v>137</v>
      </c>
    </row>
    <row r="3" spans="1:6" ht="15.75" thickBot="1" x14ac:dyDescent="0.3">
      <c r="A3" s="3">
        <v>1</v>
      </c>
      <c r="B3" s="32">
        <v>44971</v>
      </c>
      <c r="C3" s="4">
        <v>6</v>
      </c>
      <c r="D3" s="4" t="s">
        <v>213</v>
      </c>
      <c r="E3" s="4" t="s">
        <v>213</v>
      </c>
      <c r="F3" s="4">
        <v>10</v>
      </c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H3" sqref="H3"/>
    </sheetView>
  </sheetViews>
  <sheetFormatPr defaultRowHeight="15" x14ac:dyDescent="0.25"/>
  <cols>
    <col min="2" max="2" width="26.28515625" customWidth="1"/>
    <col min="3" max="3" width="20.5703125" customWidth="1"/>
    <col min="4" max="4" width="14.140625" customWidth="1"/>
  </cols>
  <sheetData>
    <row r="1" spans="1:6" ht="72.75" thickBot="1" x14ac:dyDescent="0.3">
      <c r="A1" s="7" t="s">
        <v>14</v>
      </c>
      <c r="B1" s="6" t="s">
        <v>138</v>
      </c>
      <c r="C1" s="6" t="s">
        <v>139</v>
      </c>
      <c r="D1" s="6" t="s">
        <v>140</v>
      </c>
      <c r="E1" s="6" t="s">
        <v>141</v>
      </c>
      <c r="F1" s="6" t="s">
        <v>142</v>
      </c>
    </row>
    <row r="2" spans="1:6" ht="24" x14ac:dyDescent="0.25">
      <c r="A2" s="40">
        <v>1</v>
      </c>
      <c r="B2" s="42" t="s">
        <v>228</v>
      </c>
      <c r="C2" s="42" t="s">
        <v>229</v>
      </c>
      <c r="D2" s="47">
        <v>44625</v>
      </c>
      <c r="E2" s="42" t="s">
        <v>213</v>
      </c>
      <c r="F2" s="42" t="s">
        <v>213</v>
      </c>
    </row>
    <row r="3" spans="1:6" ht="30" x14ac:dyDescent="0.25">
      <c r="A3" s="31">
        <v>2</v>
      </c>
      <c r="B3" s="48" t="s">
        <v>230</v>
      </c>
      <c r="C3" s="31" t="s">
        <v>231</v>
      </c>
      <c r="D3" s="36">
        <v>45066</v>
      </c>
      <c r="E3" s="31" t="s">
        <v>213</v>
      </c>
      <c r="F3" s="31" t="s">
        <v>213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F9" sqref="F9"/>
    </sheetView>
  </sheetViews>
  <sheetFormatPr defaultRowHeight="15" x14ac:dyDescent="0.25"/>
  <sheetData>
    <row r="1" spans="1:6" ht="33" customHeight="1" x14ac:dyDescent="0.25">
      <c r="A1" s="52" t="s">
        <v>14</v>
      </c>
      <c r="B1" s="54" t="s">
        <v>143</v>
      </c>
      <c r="C1" s="54" t="s">
        <v>144</v>
      </c>
      <c r="D1" s="54" t="s">
        <v>145</v>
      </c>
      <c r="E1" s="54" t="s">
        <v>146</v>
      </c>
      <c r="F1" s="1" t="s">
        <v>147</v>
      </c>
    </row>
    <row r="2" spans="1:6" ht="15.75" thickBot="1" x14ac:dyDescent="0.3">
      <c r="A2" s="53"/>
      <c r="B2" s="55"/>
      <c r="C2" s="55"/>
      <c r="D2" s="55"/>
      <c r="E2" s="55"/>
      <c r="F2" s="2" t="s">
        <v>148</v>
      </c>
    </row>
    <row r="3" spans="1:6" ht="15.75" thickBot="1" x14ac:dyDescent="0.3">
      <c r="A3" s="3"/>
      <c r="B3" s="4"/>
      <c r="C3" s="4"/>
      <c r="D3" s="4"/>
      <c r="E3" s="4"/>
      <c r="F3" s="4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E7" sqref="E7"/>
    </sheetView>
  </sheetViews>
  <sheetFormatPr defaultRowHeight="15" x14ac:dyDescent="0.25"/>
  <sheetData>
    <row r="1" spans="1:7" ht="45" customHeight="1" x14ac:dyDescent="0.25">
      <c r="A1" s="52" t="s">
        <v>14</v>
      </c>
      <c r="B1" s="1" t="s">
        <v>149</v>
      </c>
      <c r="C1" s="54" t="s">
        <v>151</v>
      </c>
      <c r="D1" s="54" t="s">
        <v>152</v>
      </c>
      <c r="E1" s="54" t="s">
        <v>153</v>
      </c>
      <c r="F1" s="54" t="s">
        <v>154</v>
      </c>
      <c r="G1" s="54" t="s">
        <v>155</v>
      </c>
    </row>
    <row r="2" spans="1:7" ht="24.75" thickBot="1" x14ac:dyDescent="0.3">
      <c r="A2" s="53"/>
      <c r="B2" s="2" t="s">
        <v>150</v>
      </c>
      <c r="C2" s="55"/>
      <c r="D2" s="55"/>
      <c r="E2" s="55"/>
      <c r="F2" s="55"/>
      <c r="G2" s="55"/>
    </row>
    <row r="3" spans="1:7" ht="15.75" thickBot="1" x14ac:dyDescent="0.3">
      <c r="A3" s="3"/>
      <c r="B3" s="4"/>
      <c r="C3" s="4"/>
      <c r="D3" s="4"/>
      <c r="E3" s="4"/>
      <c r="F3" s="4"/>
      <c r="G3" s="4"/>
    </row>
  </sheetData>
  <mergeCells count="6">
    <mergeCell ref="G1:G2"/>
    <mergeCell ref="A1:A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D7" sqref="D7"/>
    </sheetView>
  </sheetViews>
  <sheetFormatPr defaultRowHeight="15" x14ac:dyDescent="0.25"/>
  <sheetData>
    <row r="1" spans="1:7" ht="35.450000000000003" customHeight="1" thickBot="1" x14ac:dyDescent="0.3">
      <c r="A1" s="52" t="s">
        <v>14</v>
      </c>
      <c r="B1" s="54" t="s">
        <v>156</v>
      </c>
      <c r="C1" s="54" t="s">
        <v>157</v>
      </c>
      <c r="D1" s="56" t="s">
        <v>158</v>
      </c>
      <c r="E1" s="57"/>
      <c r="F1" s="58"/>
      <c r="G1" s="54" t="s">
        <v>159</v>
      </c>
    </row>
    <row r="2" spans="1:7" ht="36.75" thickBot="1" x14ac:dyDescent="0.3">
      <c r="A2" s="53"/>
      <c r="B2" s="55"/>
      <c r="C2" s="55"/>
      <c r="D2" s="2" t="s">
        <v>121</v>
      </c>
      <c r="E2" s="2" t="s">
        <v>160</v>
      </c>
      <c r="F2" s="2" t="s">
        <v>115</v>
      </c>
      <c r="G2" s="55"/>
    </row>
    <row r="3" spans="1:7" ht="15.75" thickBot="1" x14ac:dyDescent="0.3">
      <c r="A3" s="3"/>
      <c r="B3" s="4"/>
      <c r="C3" s="4"/>
      <c r="D3" s="4"/>
      <c r="E3" s="4"/>
      <c r="F3" s="4"/>
      <c r="G3" s="4"/>
    </row>
  </sheetData>
  <mergeCells count="5"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F9" sqref="F9"/>
    </sheetView>
  </sheetViews>
  <sheetFormatPr defaultRowHeight="15" x14ac:dyDescent="0.25"/>
  <sheetData>
    <row r="1" spans="1:7" ht="47.45" customHeight="1" thickBot="1" x14ac:dyDescent="0.3">
      <c r="A1" s="52" t="s">
        <v>14</v>
      </c>
      <c r="B1" s="54" t="s">
        <v>161</v>
      </c>
      <c r="C1" s="54" t="s">
        <v>162</v>
      </c>
      <c r="D1" s="56" t="s">
        <v>163</v>
      </c>
      <c r="E1" s="57"/>
      <c r="F1" s="58"/>
      <c r="G1" s="54" t="s">
        <v>164</v>
      </c>
    </row>
    <row r="2" spans="1:7" ht="36.75" thickBot="1" x14ac:dyDescent="0.3">
      <c r="A2" s="53"/>
      <c r="B2" s="55"/>
      <c r="C2" s="55"/>
      <c r="D2" s="2" t="s">
        <v>121</v>
      </c>
      <c r="E2" s="2" t="s">
        <v>160</v>
      </c>
      <c r="F2" s="2" t="s">
        <v>115</v>
      </c>
      <c r="G2" s="55"/>
    </row>
    <row r="3" spans="1:7" ht="15.75" thickBot="1" x14ac:dyDescent="0.3">
      <c r="A3" s="3">
        <v>1</v>
      </c>
      <c r="B3" s="4" t="s">
        <v>213</v>
      </c>
      <c r="C3" s="4" t="s">
        <v>221</v>
      </c>
      <c r="D3" s="4" t="s">
        <v>213</v>
      </c>
      <c r="E3" s="4"/>
      <c r="F3" s="4"/>
      <c r="G3" s="4"/>
    </row>
  </sheetData>
  <mergeCells count="5"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F10" sqref="F10"/>
    </sheetView>
  </sheetViews>
  <sheetFormatPr defaultRowHeight="15" x14ac:dyDescent="0.25"/>
  <cols>
    <col min="2" max="2" width="11.5703125" customWidth="1"/>
  </cols>
  <sheetData>
    <row r="1" spans="1:4" ht="24.75" thickBot="1" x14ac:dyDescent="0.3">
      <c r="A1" s="7" t="s">
        <v>14</v>
      </c>
      <c r="B1" s="6" t="s">
        <v>15</v>
      </c>
      <c r="C1" s="6" t="s">
        <v>19</v>
      </c>
      <c r="D1" s="6" t="s">
        <v>20</v>
      </c>
    </row>
    <row r="2" spans="1:4" ht="24.75" thickBot="1" x14ac:dyDescent="0.3">
      <c r="A2" s="3">
        <v>1</v>
      </c>
      <c r="B2" s="4" t="s">
        <v>195</v>
      </c>
      <c r="C2" s="4">
        <v>38</v>
      </c>
      <c r="D2" s="4"/>
    </row>
    <row r="3" spans="1:4" ht="15.75" thickBot="1" x14ac:dyDescent="0.3">
      <c r="A3" s="3">
        <v>2</v>
      </c>
      <c r="B3" s="4"/>
      <c r="C3" s="4"/>
      <c r="D3" s="4"/>
    </row>
    <row r="4" spans="1:4" ht="15.75" thickBot="1" x14ac:dyDescent="0.3">
      <c r="A4" s="3" t="s">
        <v>16</v>
      </c>
      <c r="B4" s="4"/>
      <c r="C4" s="4"/>
      <c r="D4" s="4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G3" sqref="G3"/>
    </sheetView>
  </sheetViews>
  <sheetFormatPr defaultRowHeight="15" x14ac:dyDescent="0.25"/>
  <sheetData>
    <row r="1" spans="1:6" ht="72.75" thickBot="1" x14ac:dyDescent="0.3">
      <c r="A1" s="7" t="s">
        <v>14</v>
      </c>
      <c r="B1" s="6" t="s">
        <v>165</v>
      </c>
      <c r="C1" s="6" t="s">
        <v>166</v>
      </c>
      <c r="D1" s="6" t="s">
        <v>167</v>
      </c>
      <c r="E1" s="6" t="s">
        <v>168</v>
      </c>
      <c r="F1" s="6" t="s">
        <v>169</v>
      </c>
    </row>
    <row r="2" spans="1:6" ht="15.75" thickBot="1" x14ac:dyDescent="0.3">
      <c r="A2" s="3">
        <v>1</v>
      </c>
      <c r="B2" s="4">
        <v>1</v>
      </c>
      <c r="C2" s="32">
        <v>44977</v>
      </c>
      <c r="D2" s="4">
        <v>20</v>
      </c>
      <c r="E2" s="4" t="s">
        <v>213</v>
      </c>
      <c r="F2" s="4" t="s">
        <v>214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E7" sqref="E7"/>
    </sheetView>
  </sheetViews>
  <sheetFormatPr defaultRowHeight="15" x14ac:dyDescent="0.25"/>
  <sheetData>
    <row r="1" spans="1:7" ht="59.45" customHeight="1" thickBot="1" x14ac:dyDescent="0.3">
      <c r="A1" s="52" t="s">
        <v>14</v>
      </c>
      <c r="B1" s="54" t="s">
        <v>170</v>
      </c>
      <c r="C1" s="56" t="s">
        <v>171</v>
      </c>
      <c r="D1" s="57"/>
      <c r="E1" s="58"/>
      <c r="F1" s="1" t="s">
        <v>172</v>
      </c>
      <c r="G1" s="54" t="s">
        <v>174</v>
      </c>
    </row>
    <row r="2" spans="1:7" ht="48.75" thickBot="1" x14ac:dyDescent="0.3">
      <c r="A2" s="53"/>
      <c r="B2" s="55"/>
      <c r="C2" s="2" t="s">
        <v>175</v>
      </c>
      <c r="D2" s="2" t="s">
        <v>68</v>
      </c>
      <c r="E2" s="2" t="s">
        <v>176</v>
      </c>
      <c r="F2" s="2" t="s">
        <v>173</v>
      </c>
      <c r="G2" s="55"/>
    </row>
    <row r="3" spans="1:7" ht="15.75" thickBot="1" x14ac:dyDescent="0.3">
      <c r="A3" s="3"/>
      <c r="B3" s="4"/>
      <c r="C3" s="4"/>
      <c r="D3" s="4"/>
      <c r="E3" s="4"/>
      <c r="F3" s="4"/>
      <c r="G3" s="4"/>
    </row>
  </sheetData>
  <mergeCells count="4">
    <mergeCell ref="A1:A2"/>
    <mergeCell ref="B1:B2"/>
    <mergeCell ref="C1:E1"/>
    <mergeCell ref="G1:G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E7" sqref="E7"/>
    </sheetView>
  </sheetViews>
  <sheetFormatPr defaultRowHeight="15" x14ac:dyDescent="0.25"/>
  <sheetData>
    <row r="1" spans="1:6" ht="59.45" customHeight="1" thickBot="1" x14ac:dyDescent="0.3">
      <c r="A1" s="52" t="s">
        <v>14</v>
      </c>
      <c r="B1" s="54" t="s">
        <v>177</v>
      </c>
      <c r="C1" s="56" t="s">
        <v>178</v>
      </c>
      <c r="D1" s="57"/>
      <c r="E1" s="58"/>
      <c r="F1" s="54" t="s">
        <v>179</v>
      </c>
    </row>
    <row r="2" spans="1:6" ht="24.75" thickBot="1" x14ac:dyDescent="0.3">
      <c r="A2" s="53"/>
      <c r="B2" s="55"/>
      <c r="C2" s="2" t="s">
        <v>180</v>
      </c>
      <c r="D2" s="2" t="s">
        <v>181</v>
      </c>
      <c r="E2" s="2" t="s">
        <v>182</v>
      </c>
      <c r="F2" s="55"/>
    </row>
    <row r="3" spans="1:6" ht="15.75" thickBot="1" x14ac:dyDescent="0.3">
      <c r="A3" s="3"/>
      <c r="B3" s="4" t="s">
        <v>214</v>
      </c>
      <c r="C3" s="4"/>
      <c r="D3" s="4"/>
      <c r="E3" s="4"/>
      <c r="F3" s="4"/>
    </row>
  </sheetData>
  <mergeCells count="4">
    <mergeCell ref="A1:A2"/>
    <mergeCell ref="B1:B2"/>
    <mergeCell ref="C1:E1"/>
    <mergeCell ref="F1:F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G1" sqref="G1"/>
    </sheetView>
  </sheetViews>
  <sheetFormatPr defaultRowHeight="15" x14ac:dyDescent="0.25"/>
  <sheetData>
    <row r="1" spans="1:6" ht="72.75" thickBot="1" x14ac:dyDescent="0.3">
      <c r="A1" s="7" t="s">
        <v>14</v>
      </c>
      <c r="B1" s="6" t="s">
        <v>183</v>
      </c>
      <c r="C1" s="6" t="s">
        <v>166</v>
      </c>
      <c r="D1" s="6" t="s">
        <v>184</v>
      </c>
      <c r="E1" s="6" t="s">
        <v>185</v>
      </c>
      <c r="F1" s="6" t="s">
        <v>186</v>
      </c>
    </row>
    <row r="2" spans="1:6" ht="15.75" thickBot="1" x14ac:dyDescent="0.3">
      <c r="A2" s="3">
        <v>1</v>
      </c>
      <c r="B2" s="4">
        <v>5</v>
      </c>
      <c r="C2" s="32">
        <v>45021</v>
      </c>
      <c r="D2" s="4">
        <v>24</v>
      </c>
      <c r="E2" s="4" t="s">
        <v>214</v>
      </c>
      <c r="F2" s="4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G5" sqref="G5"/>
    </sheetView>
  </sheetViews>
  <sheetFormatPr defaultRowHeight="15" x14ac:dyDescent="0.25"/>
  <cols>
    <col min="2" max="2" width="10.85546875" customWidth="1"/>
  </cols>
  <sheetData>
    <row r="1" spans="1:5" ht="60.75" thickBot="1" x14ac:dyDescent="0.3">
      <c r="A1" s="7" t="s">
        <v>14</v>
      </c>
      <c r="B1" s="6" t="s">
        <v>15</v>
      </c>
      <c r="C1" s="6" t="s">
        <v>21</v>
      </c>
      <c r="D1" s="6" t="s">
        <v>22</v>
      </c>
      <c r="E1" s="6" t="s">
        <v>23</v>
      </c>
    </row>
    <row r="2" spans="1:5" ht="24.75" thickBot="1" x14ac:dyDescent="0.3">
      <c r="A2" s="3">
        <v>1</v>
      </c>
      <c r="B2" s="4" t="s">
        <v>196</v>
      </c>
      <c r="C2" s="4">
        <v>32</v>
      </c>
      <c r="D2" s="4">
        <v>6</v>
      </c>
      <c r="E2" s="4">
        <v>18.75</v>
      </c>
    </row>
    <row r="3" spans="1:5" ht="15.75" thickBot="1" x14ac:dyDescent="0.3">
      <c r="A3" s="3">
        <v>2</v>
      </c>
      <c r="B3" s="4"/>
      <c r="C3" s="4"/>
      <c r="D3" s="4"/>
      <c r="E3" s="4"/>
    </row>
    <row r="4" spans="1:5" ht="15.75" thickBot="1" x14ac:dyDescent="0.3">
      <c r="A4" s="3" t="s">
        <v>16</v>
      </c>
      <c r="B4" s="4"/>
      <c r="C4" s="4"/>
      <c r="D4" s="4"/>
      <c r="E4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K1" sqref="K1"/>
    </sheetView>
  </sheetViews>
  <sheetFormatPr defaultRowHeight="15" x14ac:dyDescent="0.25"/>
  <sheetData>
    <row r="1" spans="1:6" ht="48.75" thickBot="1" x14ac:dyDescent="0.3">
      <c r="A1" s="7" t="s">
        <v>24</v>
      </c>
      <c r="B1" s="6" t="s">
        <v>25</v>
      </c>
      <c r="C1" s="6" t="s">
        <v>26</v>
      </c>
      <c r="D1" s="6" t="s">
        <v>27</v>
      </c>
      <c r="E1" s="6" t="s">
        <v>28</v>
      </c>
      <c r="F1" s="6" t="s">
        <v>29</v>
      </c>
    </row>
    <row r="2" spans="1:6" ht="15.75" thickBot="1" x14ac:dyDescent="0.3">
      <c r="A2" s="3">
        <v>5</v>
      </c>
      <c r="B2" s="4"/>
      <c r="C2" s="4"/>
      <c r="D2" s="4">
        <v>5</v>
      </c>
      <c r="E2" s="4">
        <v>32</v>
      </c>
      <c r="F2" s="4">
        <v>6.4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B2" sqref="B2"/>
    </sheetView>
  </sheetViews>
  <sheetFormatPr defaultRowHeight="15" x14ac:dyDescent="0.25"/>
  <sheetData>
    <row r="1" spans="1:6" ht="24.75" thickBot="1" x14ac:dyDescent="0.3">
      <c r="A1" s="7" t="s">
        <v>14</v>
      </c>
      <c r="B1" s="6" t="s">
        <v>30</v>
      </c>
      <c r="C1" s="6" t="s">
        <v>31</v>
      </c>
      <c r="D1" s="6" t="s">
        <v>32</v>
      </c>
      <c r="E1" s="6" t="s">
        <v>33</v>
      </c>
      <c r="F1" s="6" t="s">
        <v>34</v>
      </c>
    </row>
    <row r="2" spans="1:6" ht="24.75" thickBot="1" x14ac:dyDescent="0.3">
      <c r="A2" s="3">
        <v>1</v>
      </c>
      <c r="B2" s="4" t="s">
        <v>232</v>
      </c>
      <c r="C2" s="4"/>
      <c r="D2" s="4"/>
      <c r="E2" s="4"/>
      <c r="F2" s="4"/>
    </row>
    <row r="3" spans="1:6" ht="15.75" thickBot="1" x14ac:dyDescent="0.3">
      <c r="A3" s="3">
        <v>2</v>
      </c>
      <c r="B3" s="4"/>
      <c r="C3" s="4"/>
      <c r="D3" s="4"/>
      <c r="E3" s="4"/>
      <c r="F3" s="4"/>
    </row>
    <row r="4" spans="1:6" ht="15.75" thickBot="1" x14ac:dyDescent="0.3">
      <c r="A4" s="3">
        <v>3</v>
      </c>
      <c r="B4" s="4"/>
      <c r="C4" s="4"/>
      <c r="D4" s="4"/>
      <c r="E4" s="4"/>
      <c r="F4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7" sqref="F7"/>
    </sheetView>
  </sheetViews>
  <sheetFormatPr defaultRowHeight="15" x14ac:dyDescent="0.25"/>
  <sheetData>
    <row r="1" spans="1:5" ht="60.75" thickBot="1" x14ac:dyDescent="0.3">
      <c r="A1" s="7" t="s">
        <v>14</v>
      </c>
      <c r="B1" s="6" t="s">
        <v>35</v>
      </c>
      <c r="C1" s="6" t="s">
        <v>36</v>
      </c>
      <c r="D1" s="6" t="s">
        <v>37</v>
      </c>
      <c r="E1" s="6" t="s">
        <v>38</v>
      </c>
    </row>
    <row r="2" spans="1:5" ht="15.75" thickBot="1" x14ac:dyDescent="0.3">
      <c r="A2" s="3">
        <v>1</v>
      </c>
      <c r="B2" s="4"/>
      <c r="C2" s="4"/>
      <c r="D2" s="4">
        <v>5</v>
      </c>
      <c r="E2" s="4"/>
    </row>
    <row r="3" spans="1:5" ht="15.75" thickBot="1" x14ac:dyDescent="0.3">
      <c r="A3" s="3">
        <v>2</v>
      </c>
      <c r="B3" s="4"/>
      <c r="C3" s="4"/>
      <c r="D3" s="4"/>
      <c r="E3" s="4"/>
    </row>
    <row r="4" spans="1:5" ht="15.75" thickBot="1" x14ac:dyDescent="0.3">
      <c r="A4" s="3">
        <v>3</v>
      </c>
      <c r="B4" s="4"/>
      <c r="C4" s="4"/>
      <c r="D4" s="4"/>
      <c r="E4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G8" sqref="G8"/>
    </sheetView>
  </sheetViews>
  <sheetFormatPr defaultRowHeight="15" x14ac:dyDescent="0.25"/>
  <cols>
    <col min="2" max="2" width="24.42578125" customWidth="1"/>
    <col min="3" max="3" width="25" customWidth="1"/>
  </cols>
  <sheetData>
    <row r="1" spans="1:3" ht="15.75" thickBot="1" x14ac:dyDescent="0.3">
      <c r="A1" s="7" t="s">
        <v>14</v>
      </c>
      <c r="B1" s="6" t="s">
        <v>39</v>
      </c>
      <c r="C1" s="6" t="s">
        <v>40</v>
      </c>
    </row>
    <row r="2" spans="1:3" ht="15.75" thickBot="1" x14ac:dyDescent="0.3">
      <c r="A2" s="3">
        <v>1</v>
      </c>
      <c r="B2" s="4" t="s">
        <v>240</v>
      </c>
      <c r="C2" s="32"/>
    </row>
    <row r="3" spans="1:3" ht="15.75" thickBot="1" x14ac:dyDescent="0.3">
      <c r="A3" s="3">
        <v>2</v>
      </c>
      <c r="B3" s="4"/>
      <c r="C3" s="4"/>
    </row>
    <row r="4" spans="1:3" ht="15.75" thickBot="1" x14ac:dyDescent="0.3">
      <c r="A4" s="3">
        <v>3</v>
      </c>
      <c r="B4" s="4"/>
      <c r="C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1</vt:i4>
      </vt:variant>
    </vt:vector>
  </HeadingPairs>
  <TitlesOfParts>
    <vt:vector size="44" baseType="lpstr">
      <vt:lpstr>1a</vt:lpstr>
      <vt:lpstr>1b</vt:lpstr>
      <vt:lpstr>1c</vt:lpstr>
      <vt:lpstr>1d</vt:lpstr>
      <vt:lpstr>1e</vt:lpstr>
      <vt:lpstr>1f</vt:lpstr>
      <vt:lpstr>1g</vt:lpstr>
      <vt:lpstr>1h</vt:lpstr>
      <vt:lpstr>1i</vt:lpstr>
      <vt:lpstr>2a</vt:lpstr>
      <vt:lpstr>2b</vt:lpstr>
      <vt:lpstr>2c</vt:lpstr>
      <vt:lpstr>2d</vt:lpstr>
      <vt:lpstr>2e</vt:lpstr>
      <vt:lpstr>2f</vt:lpstr>
      <vt:lpstr>2g</vt:lpstr>
      <vt:lpstr>2h</vt:lpstr>
      <vt:lpstr>2i</vt:lpstr>
      <vt:lpstr>2j</vt:lpstr>
      <vt:lpstr>2k</vt:lpstr>
      <vt:lpstr>2l</vt:lpstr>
      <vt:lpstr>2m</vt:lpstr>
      <vt:lpstr>2n</vt:lpstr>
      <vt:lpstr>3a</vt:lpstr>
      <vt:lpstr>3b</vt:lpstr>
      <vt:lpstr>3c</vt:lpstr>
      <vt:lpstr>3d</vt:lpstr>
      <vt:lpstr>3e</vt:lpstr>
      <vt:lpstr>3f</vt:lpstr>
      <vt:lpstr>4a</vt:lpstr>
      <vt:lpstr>4b</vt:lpstr>
      <vt:lpstr>4c</vt:lpstr>
      <vt:lpstr>4d</vt:lpstr>
      <vt:lpstr>4e</vt:lpstr>
      <vt:lpstr>4f</vt:lpstr>
      <vt:lpstr>4g</vt:lpstr>
      <vt:lpstr>4h</vt:lpstr>
      <vt:lpstr>4i</vt:lpstr>
      <vt:lpstr>4j,k,l</vt:lpstr>
      <vt:lpstr>4m</vt:lpstr>
      <vt:lpstr>4n,o</vt:lpstr>
      <vt:lpstr>4p</vt:lpstr>
      <vt:lpstr>4q</vt:lpstr>
      <vt:lpstr>'1g'!_Hlk79349323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Atanu Kumar PATI</dc:creator>
  <cp:lastModifiedBy>L D SAHOO</cp:lastModifiedBy>
  <dcterms:created xsi:type="dcterms:W3CDTF">2022-03-15T10:08:53Z</dcterms:created>
  <dcterms:modified xsi:type="dcterms:W3CDTF">2023-08-16T09:52:35Z</dcterms:modified>
</cp:coreProperties>
</file>