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 D SAHOO\OneDrive\Desktop\OSHEC INFO DEPT WISE\"/>
    </mc:Choice>
  </mc:AlternateContent>
  <bookViews>
    <workbookView xWindow="0" yWindow="0" windowWidth="21600" windowHeight="9030" activeTab="4"/>
  </bookViews>
  <sheets>
    <sheet name="Sheet1" sheetId="1" r:id="rId1"/>
    <sheet name="Sheet2" sheetId="2" r:id="rId2"/>
    <sheet name="Sheet3" sheetId="3" r:id="rId3"/>
    <sheet name="Sheet4" sheetId="4" r:id="rId4"/>
    <sheet name="Sheet5" sheetId="5" r:id="rId5"/>
    <sheet name="Sheet6" sheetId="6" r:id="rId6"/>
    <sheet name="Sheet7" sheetId="7" r:id="rId7"/>
    <sheet name="Sheet2(1)" sheetId="8" r:id="rId8"/>
    <sheet name="Sheet3(1)" sheetId="9" r:id="rId9"/>
  </sheets>
  <definedNames>
    <definedName name="Z_A0CE9B65_FCB1_4F41_A054_F876FC3C8824_.wvu.Cols" localSheetId="4">Sheet5!$I:$K</definedName>
  </definedNames>
  <calcPr calcId="162913"/>
</workbook>
</file>

<file path=xl/calcChain.xml><?xml version="1.0" encoding="utf-8"?>
<calcChain xmlns="http://schemas.openxmlformats.org/spreadsheetml/2006/main">
  <c r="G23" i="4" l="1"/>
  <c r="F23" i="4"/>
  <c r="E23" i="4"/>
  <c r="D23" i="4"/>
  <c r="G22" i="4"/>
  <c r="F22" i="4"/>
  <c r="E22" i="4"/>
  <c r="D22" i="4"/>
  <c r="H21" i="4"/>
  <c r="H20" i="4"/>
  <c r="H19" i="4"/>
  <c r="H18" i="4"/>
  <c r="H17" i="4"/>
  <c r="H16" i="4"/>
  <c r="H15" i="4"/>
  <c r="H14" i="4"/>
  <c r="H13" i="4"/>
  <c r="H12" i="4"/>
  <c r="H11" i="4"/>
  <c r="H10" i="4"/>
  <c r="H9" i="4"/>
  <c r="H8" i="4"/>
  <c r="H7" i="4"/>
  <c r="H6" i="4"/>
  <c r="H5" i="4"/>
  <c r="H4" i="4"/>
  <c r="H3" i="4"/>
  <c r="H22" i="4" l="1"/>
  <c r="H25" i="4"/>
  <c r="H23" i="4"/>
  <c r="H24" i="4"/>
  <c r="C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6" i="9" s="1"/>
  <c r="F57" i="9" s="1"/>
  <c r="F5" i="9"/>
  <c r="F55" i="9" s="1"/>
  <c r="C101" i="8"/>
  <c r="F99" i="8"/>
  <c r="F97" i="8"/>
  <c r="F95" i="8"/>
  <c r="F93" i="8"/>
  <c r="F91" i="8"/>
  <c r="F89" i="8"/>
  <c r="F87" i="8"/>
  <c r="F85" i="8"/>
  <c r="F83" i="8"/>
  <c r="F81" i="8"/>
  <c r="F79" i="8"/>
  <c r="F77" i="8"/>
  <c r="F75" i="8"/>
  <c r="F73" i="8"/>
  <c r="F71" i="8"/>
  <c r="F69" i="8"/>
  <c r="F67" i="8"/>
  <c r="F66" i="8"/>
  <c r="F64" i="8"/>
  <c r="F62" i="8"/>
  <c r="F60" i="8"/>
  <c r="F58" i="8"/>
  <c r="F56" i="8"/>
  <c r="F54" i="8"/>
  <c r="F53" i="8"/>
  <c r="F51" i="8"/>
  <c r="F49" i="8"/>
  <c r="F47" i="8"/>
  <c r="F45" i="8"/>
  <c r="F43" i="8"/>
  <c r="F41" i="8"/>
  <c r="F39" i="8"/>
  <c r="F37" i="8"/>
  <c r="F35" i="8"/>
  <c r="F33" i="8"/>
  <c r="F31" i="8"/>
  <c r="F29" i="8"/>
  <c r="F27" i="8"/>
  <c r="F25" i="8"/>
  <c r="F24" i="8"/>
  <c r="F22" i="8"/>
  <c r="F20" i="8"/>
  <c r="F18" i="8"/>
  <c r="F16" i="8"/>
  <c r="F14" i="8"/>
  <c r="F12" i="8"/>
  <c r="F10" i="8"/>
  <c r="F8" i="8"/>
  <c r="F6" i="8"/>
  <c r="F102" i="8" s="1"/>
  <c r="F103" i="8" s="1"/>
  <c r="F5" i="8"/>
  <c r="F101" i="8" s="1"/>
  <c r="C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55" i="3" s="1"/>
  <c r="F14" i="3"/>
  <c r="F13" i="3"/>
  <c r="F12" i="3"/>
  <c r="F11" i="3"/>
  <c r="F10" i="3"/>
  <c r="F9" i="3"/>
  <c r="F8" i="3"/>
  <c r="F7" i="3"/>
  <c r="F6" i="3"/>
  <c r="F5" i="3"/>
  <c r="C101" i="2"/>
  <c r="F99" i="2"/>
  <c r="F97" i="2"/>
  <c r="F95" i="2"/>
  <c r="F93" i="2"/>
  <c r="F91" i="2"/>
  <c r="F89" i="2"/>
  <c r="F87" i="2"/>
  <c r="F85" i="2"/>
  <c r="F83" i="2"/>
  <c r="F81" i="2"/>
  <c r="F79" i="2"/>
  <c r="F77" i="2"/>
  <c r="F75" i="2"/>
  <c r="F73" i="2"/>
  <c r="F71" i="2"/>
  <c r="F69" i="2"/>
  <c r="F67" i="2"/>
  <c r="F66" i="2"/>
  <c r="F64" i="2"/>
  <c r="F62" i="2"/>
  <c r="F60" i="2"/>
  <c r="F58" i="2"/>
  <c r="F56" i="2"/>
  <c r="F54" i="2"/>
  <c r="F53" i="2"/>
  <c r="F51" i="2"/>
  <c r="F49" i="2"/>
  <c r="F47" i="2"/>
  <c r="F45" i="2"/>
  <c r="F43" i="2"/>
  <c r="F41" i="2"/>
  <c r="F39" i="2"/>
  <c r="F37" i="2"/>
  <c r="F35" i="2"/>
  <c r="F33" i="2"/>
  <c r="F31" i="2"/>
  <c r="F29" i="2"/>
  <c r="F27" i="2"/>
  <c r="F25" i="2"/>
  <c r="F24" i="2"/>
  <c r="F22" i="2"/>
  <c r="F20" i="2"/>
  <c r="F18" i="2"/>
  <c r="F16" i="2"/>
  <c r="F14" i="2"/>
  <c r="F12" i="2"/>
  <c r="F10" i="2"/>
  <c r="F8" i="2"/>
  <c r="F6" i="2"/>
  <c r="F5" i="2"/>
  <c r="F101" i="2" s="1"/>
  <c r="F56" i="3" l="1"/>
  <c r="F57" i="3" s="1"/>
  <c r="F102" i="2"/>
  <c r="F103" i="2" s="1"/>
</calcChain>
</file>

<file path=xl/sharedStrings.xml><?xml version="1.0" encoding="utf-8"?>
<sst xmlns="http://schemas.openxmlformats.org/spreadsheetml/2006/main" count="1652" uniqueCount="747">
  <si>
    <r>
      <rPr>
        <b/>
        <sz val="18"/>
        <color rgb="FF000000"/>
        <rFont val="Arial"/>
      </rPr>
      <t xml:space="preserve">Format for Academic Audit: Page-1
</t>
    </r>
    <r>
      <rPr>
        <b/>
        <sz val="10"/>
        <color rgb="FF000000"/>
        <rFont val="Arial"/>
      </rPr>
      <t xml:space="preserve">[To be filled out by the Department under Audit only]
</t>
    </r>
    <r>
      <rPr>
        <b/>
        <sz val="14"/>
        <color rgb="FFFF0000"/>
        <rFont val="Arial"/>
      </rPr>
      <t>Academic Session: 2022-2023</t>
    </r>
  </si>
  <si>
    <r>
      <rPr>
        <sz val="10"/>
        <color rgb="FF000000"/>
        <rFont val="Arial"/>
      </rPr>
      <t>Category
Choose one from the following: University/Autonomous College/College with both UG+PG programs/College with UG program only</t>
    </r>
    <r>
      <rPr>
        <sz val="11"/>
        <color rgb="FF000000"/>
        <rFont val="Arial"/>
      </rPr>
      <t>.</t>
    </r>
  </si>
  <si>
    <t>AUTONOMOUS with UG &amp; PG</t>
  </si>
  <si>
    <t>2(a)</t>
  </si>
  <si>
    <t>Are you a University Teaching Department?
Yes/No</t>
  </si>
  <si>
    <t>NO</t>
  </si>
  <si>
    <t>2(b)</t>
  </si>
  <si>
    <t>Name of the Department, and University.
Write 'NA,' if not applicable.</t>
  </si>
  <si>
    <t>NA</t>
  </si>
  <si>
    <t xml:space="preserve">2(c) </t>
  </si>
  <si>
    <t>Name of the Department, Name of the College, and Name of the Affiliating University
Write 'NA,' if not applicable.</t>
  </si>
  <si>
    <t>ITM, Nayagarh Autonomous College, Utkal University</t>
  </si>
  <si>
    <t>Year of establishment of the department/College</t>
  </si>
  <si>
    <t>Programs offered by the department</t>
  </si>
  <si>
    <t>Year of initiation of the program</t>
  </si>
  <si>
    <t>Affiliation Status</t>
  </si>
  <si>
    <t>a</t>
  </si>
  <si>
    <t>Permanent</t>
  </si>
  <si>
    <t>b</t>
  </si>
  <si>
    <t>PG</t>
  </si>
  <si>
    <t>c</t>
  </si>
  <si>
    <t>MPhil</t>
  </si>
  <si>
    <t>d</t>
  </si>
  <si>
    <t>PhD</t>
  </si>
  <si>
    <t>e</t>
  </si>
  <si>
    <t>Diploma</t>
  </si>
  <si>
    <t>f</t>
  </si>
  <si>
    <t>Certificate</t>
  </si>
  <si>
    <t>g</t>
  </si>
  <si>
    <t>Any other [You can add extra rows, if needed]</t>
  </si>
  <si>
    <r>
      <rPr>
        <b/>
        <sz val="18"/>
        <color rgb="FF000000"/>
        <rFont val="Arial"/>
      </rPr>
      <t xml:space="preserve">Format for Academic Audit: Page-2
</t>
    </r>
    <r>
      <rPr>
        <b/>
        <sz val="10"/>
        <color rgb="FF000000"/>
        <rFont val="Arial"/>
      </rPr>
      <t>[To be filled out by the Department under Audit only]</t>
    </r>
    <r>
      <rPr>
        <b/>
        <sz val="18"/>
        <color rgb="FF000000"/>
        <rFont val="Arial"/>
      </rPr>
      <t xml:space="preserve">
</t>
    </r>
    <r>
      <rPr>
        <b/>
        <sz val="18"/>
        <color rgb="FFFF0000"/>
        <rFont val="Arial"/>
      </rPr>
      <t>Academic Session: 2022-2023</t>
    </r>
  </si>
  <si>
    <t>1 July 2022 to 30 June 2023</t>
  </si>
  <si>
    <t>Performance Index for Individual Department</t>
  </si>
  <si>
    <t>Criterion</t>
  </si>
  <si>
    <t>Max Score</t>
  </si>
  <si>
    <t>Actual Score</t>
  </si>
  <si>
    <t>Weightage</t>
  </si>
  <si>
    <t>Weighted Score</t>
  </si>
  <si>
    <t>Student</t>
  </si>
  <si>
    <t>Results (Average pass percentage of all programs)</t>
  </si>
  <si>
    <r>
      <rPr>
        <sz val="11"/>
        <color rgb="FF000000"/>
        <rFont val="Calibri"/>
      </rPr>
      <t xml:space="preserve">Pass percentage: above 75%, for every 1% = 1; </t>
    </r>
    <r>
      <rPr>
        <sz val="11"/>
        <color rgb="FF000000"/>
        <rFont val="Symbol"/>
      </rPr>
      <t>£</t>
    </r>
    <r>
      <rPr>
        <sz val="11"/>
        <color rgb="FF000000"/>
        <rFont val="Calibri"/>
      </rPr>
      <t>75% and up to 60%, for every 1% = 0.75;  &lt;60% and upto 45%,  for every 1% = 0.5; &lt;45% and above pass mark, for every 1% = 0.25</t>
    </r>
  </si>
  <si>
    <t xml:space="preserve">Seminars delivered </t>
  </si>
  <si>
    <t>1 seminar (per student per semester) = 2; 2 seminars = 4; 3 seminars = 6; 4 seminars = 8; &gt; 4 seminars = 10</t>
  </si>
  <si>
    <t>Project work/Field study/Internships completed</t>
  </si>
  <si>
    <r>
      <rPr>
        <sz val="11"/>
        <color rgb="FF000000"/>
        <rFont val="Calibri"/>
      </rPr>
      <t xml:space="preserve">Successful completion 75-100% = 10; Between 40-74% = 5; Less than 40% = 0 </t>
    </r>
    <r>
      <rPr>
        <sz val="11"/>
        <color rgb="FF000000"/>
        <rFont val="Calibri"/>
      </rPr>
      <t xml:space="preserve">
</t>
    </r>
  </si>
  <si>
    <t>Progression to higher studies [UG to PG and/or PG to PhD]</t>
  </si>
  <si>
    <t>&gt;10% = 10; Between 5 and 10% = 5; &lt;5% = 3</t>
  </si>
  <si>
    <t xml:space="preserve">Dropout </t>
  </si>
  <si>
    <t>&lt;1% = 10; Between 1 and 5% = 5; &gt;5% = 2</t>
  </si>
  <si>
    <t>PTR</t>
  </si>
  <si>
    <r>
      <rPr>
        <sz val="11"/>
        <color rgb="FF000000"/>
        <rFont val="Calibri"/>
      </rPr>
      <t xml:space="preserve">Student Teacher Ratio (average across all disciplines) [Current]
</t>
    </r>
    <r>
      <rPr>
        <sz val="11"/>
        <color rgb="FF000000"/>
        <rFont val="Symbol"/>
      </rPr>
      <t>£</t>
    </r>
    <r>
      <rPr>
        <sz val="11"/>
        <color rgb="FF000000"/>
        <rFont val="Calibri"/>
      </rPr>
      <t xml:space="preserve">15:1 = 10; </t>
    </r>
    <r>
      <rPr>
        <sz val="11"/>
        <color rgb="FF000000"/>
        <rFont val="Calibri"/>
      </rPr>
      <t>?</t>
    </r>
    <r>
      <rPr>
        <sz val="11"/>
        <color rgb="FF000000"/>
        <rFont val="Calibri"/>
      </rPr>
      <t>16:1 to 50:1 = 5; &gt;50:1 = 2
(Ad-hoc/Part-time teachers/Guest teacher with at least 9 months of continuous teaching in an academic year shall be considered).</t>
    </r>
  </si>
  <si>
    <t>Achievements</t>
  </si>
  <si>
    <t>Participation in Co-curricular and Extra-curricular activities: 1st prize = 10; 2nd prize = 8; 3rd prize = 5; Participation = 2</t>
  </si>
  <si>
    <t>h</t>
  </si>
  <si>
    <t>Research fellowship/ scholarship</t>
  </si>
  <si>
    <t xml:space="preserve">RA/PDF: 1 = 10; National level fellowship [NET/GATE etc.]/ Scholarship: 1 = 8; State/ University level: 1 = 5; Research Assistant: 1 = 3 
</t>
  </si>
  <si>
    <t>i</t>
  </si>
  <si>
    <t>Number of upskilling/reskilling courses offered beyond syllabus</t>
  </si>
  <si>
    <t>1 Course = 5; ?2 Courses = 10</t>
  </si>
  <si>
    <t>Faculty</t>
  </si>
  <si>
    <t>Teaching by faculty (Number of classes taught/ total classes assigned)</t>
  </si>
  <si>
    <t>?80% = 10; &lt;80% up to 70% = 8; &lt;70% = 5</t>
  </si>
  <si>
    <t>Research guidance/supervision</t>
  </si>
  <si>
    <r>
      <rPr>
        <b/>
        <sz val="11"/>
        <rFont val="Calibri"/>
      </rPr>
      <t>Post-doctoral guidance, such as Dlitt/DSc</t>
    </r>
    <r>
      <rPr>
        <sz val="11"/>
        <rFont val="Calibri"/>
      </rPr>
      <t>: 1 = 12; PhD: 1 = 10; MPhil/MTech: 1 = 5; PG level: 1 = 3; UG level: 1 = 1</t>
    </r>
  </si>
  <si>
    <t>Research projects per individual teacher</t>
  </si>
  <si>
    <r>
      <rPr>
        <sz val="11"/>
        <color rgb="FF000000"/>
        <rFont val="Calibri"/>
      </rPr>
      <t>Major [? 10.0 lakh] = 20; Minor [</t>
    </r>
    <r>
      <rPr>
        <sz val="11"/>
        <color rgb="FF000000"/>
        <rFont val="Symbol"/>
      </rPr>
      <t>£</t>
    </r>
    <r>
      <rPr>
        <sz val="11"/>
        <color rgb="FF000000"/>
        <rFont val="Calibri"/>
      </rPr>
      <t xml:space="preserve"> 10.0 lakh] = 10</t>
    </r>
  </si>
  <si>
    <t>Publications per individual teacher</t>
  </si>
  <si>
    <t>1 Book = 20; 1 in WoS/Scopus listed journals = 20; 1 in UGC-CARE Journal other than the above = 15; 1 Chapter in Book = 10.0; 1 in ISSN Journal = 10; 1 Conference Paper in Proceedings = 5.0; 1 Others (popular article; magazine article, etc.) = 3</t>
  </si>
  <si>
    <t>Patent/Products/Copyright/Policy Document</t>
  </si>
  <si>
    <t>1 International = 10; 1 National = 8</t>
  </si>
  <si>
    <t>Seminar/Symposium, etc.  attended per individual teacher</t>
  </si>
  <si>
    <t>Papers presented in International: 1 = 5; National: 1 = 3; Attended International: 1 = 3; National: 1 = 2
International event should have at least six participants from abroad.</t>
  </si>
  <si>
    <t>Served as resource person, etc. per individual teacher</t>
  </si>
  <si>
    <t>International - Chairman/ Keynote speaker/ Co-chairman/ Invited speaker/ Resource person: 1 = 8; National - Chairman/ Keynote speaker/ Co-chairman/ Invited speaker/ Resource person: 1 = 4</t>
  </si>
  <si>
    <t>Membership in editorial board of research journals</t>
  </si>
  <si>
    <t>Editor/Associate Editor: 1 = 10; Member: 1 = 5</t>
  </si>
  <si>
    <t>Executive position in professional bodies</t>
  </si>
  <si>
    <t>President/ Vice-president/ Secretary/ Treasurer: 1 = 10</t>
  </si>
  <si>
    <t>j</t>
  </si>
  <si>
    <t>Membership in professional bodies</t>
  </si>
  <si>
    <t>1 Foreign = 5; 1 Indian = 3</t>
  </si>
  <si>
    <t>k</t>
  </si>
  <si>
    <t>Training program [FIP/FDP] attended</t>
  </si>
  <si>
    <t>International: 1 = 10; National: 1 = 5</t>
  </si>
  <si>
    <t>l</t>
  </si>
  <si>
    <t>Awards/ honours</t>
  </si>
  <si>
    <t>Only by the national/state academies/ Government: 1 = 10</t>
  </si>
  <si>
    <t>m</t>
  </si>
  <si>
    <t>Administrative positions</t>
  </si>
  <si>
    <t>In the University: 1 = 5</t>
  </si>
  <si>
    <t>n</t>
  </si>
  <si>
    <t>Contribution to university examination</t>
  </si>
  <si>
    <t>Superintendent/ Asst. Superintendent: 1 = 8; Others (Paper setting/ Invigilation etc.): 1 = 5</t>
  </si>
  <si>
    <t>Infrastructure development</t>
  </si>
  <si>
    <t>Computers added to the department</t>
  </si>
  <si>
    <t>1 computer = 2</t>
  </si>
  <si>
    <t>Books including e-books added per student in the department/ library</t>
  </si>
  <si>
    <r>
      <rPr>
        <sz val="11"/>
        <rFont val="Calibri"/>
      </rPr>
      <t xml:space="preserve">&gt;20 = 20; &gt;10 up to 20 = 10; </t>
    </r>
    <r>
      <rPr>
        <sz val="11"/>
        <rFont val="Symbol"/>
      </rPr>
      <t>£</t>
    </r>
    <r>
      <rPr>
        <sz val="11"/>
        <rFont val="Calibri"/>
      </rPr>
      <t>10 = 5
For Colleges [AU/PG/UG]
&gt;2 = 20; &gt;1-2 = 10; At least 1 = 5</t>
    </r>
  </si>
  <si>
    <t>Internet/WiFi/Intranet facility with coverage in the department</t>
  </si>
  <si>
    <t>Network with 5-9 PC = 5; Network with 10-19 PC = 10; Network with ? 20 = 20</t>
  </si>
  <si>
    <t>Lab equipment added to the department</t>
  </si>
  <si>
    <t>Up to 2 lakh = 5; Up to 10 lakh = 10; More than 10 lakh = 20</t>
  </si>
  <si>
    <t>Smart/Semi-smart classrooms added to the department</t>
  </si>
  <si>
    <t>Up to 2 = 4; Up to 4 = 8; Up to &gt;4 = 10</t>
  </si>
  <si>
    <t>Expenditure made on other infrastructure in the department</t>
  </si>
  <si>
    <t>Up to 1 lakh = 2; Up to 5 lakh = 4; Up to or more than 10 lakh = 10</t>
  </si>
  <si>
    <t>Activity</t>
  </si>
  <si>
    <r>
      <rPr>
        <b/>
        <sz val="11"/>
        <color rgb="FF000000"/>
        <rFont val="Calibri"/>
      </rPr>
      <t xml:space="preserve">Popularity of programs offered based on SAMS data </t>
    </r>
    <r>
      <rPr>
        <sz val="11"/>
        <color rgb="FF000000"/>
        <rFont val="Calibri"/>
      </rPr>
      <t>[ratio of number of first preference and number of available seats]</t>
    </r>
  </si>
  <si>
    <t>Up to 1 = 5; Up to 3 = 10; &gt; 5 = 20</t>
  </si>
  <si>
    <t>Seminar/ Symposium, including Webinars, etc. organized</t>
  </si>
  <si>
    <t>International: 1 = 10; National: 1 = 7.5; State/ Regional Level: 1 = 5</t>
  </si>
  <si>
    <t>Staff Council Meeting</t>
  </si>
  <si>
    <t>1 meeting = 5</t>
  </si>
  <si>
    <t>DRC meeting [Only for U/AU]</t>
  </si>
  <si>
    <t>BoS meeting/ Syllabus revision [Only for U/AU]</t>
  </si>
  <si>
    <t>1 meeting = 5; 1 revision = 5</t>
  </si>
  <si>
    <t xml:space="preserve">Visit of peers/experts </t>
  </si>
  <si>
    <t>From Overseas: 1 visit = 10; Indian: 1 = 5</t>
  </si>
  <si>
    <t>Grants received from funding agency, other than research project of individual faculty</t>
  </si>
  <si>
    <t>Up to 5 lakh = 5;  up to 10 lakh = 10; More than 10 lakh = 30</t>
  </si>
  <si>
    <t>Department journal/ magazine/ newsletter</t>
  </si>
  <si>
    <t>1 Journal with ISSN = 10; 1 Journal without ISSN = 8; 1 Magazine = 5; 1 Newsletter = 3</t>
  </si>
  <si>
    <t>Consultancy offered</t>
  </si>
  <si>
    <t>Up to 1 lakh = 5; More than 1 lakh = 10</t>
  </si>
  <si>
    <t>Alumni association registration</t>
  </si>
  <si>
    <t>Yes = 10</t>
  </si>
  <si>
    <t>Alumni meeting</t>
  </si>
  <si>
    <t>1 meeting = 10</t>
  </si>
  <si>
    <t>Contributions from alumni</t>
  </si>
  <si>
    <t>Per each 10 thousand or part there of = 5</t>
  </si>
  <si>
    <t>Parent-teacher meeting</t>
  </si>
  <si>
    <t>1 meeting/ Year = 10</t>
  </si>
  <si>
    <t>Collaborative joint programs with other institutions [Only for U/AU]</t>
  </si>
  <si>
    <t>1 Overseas = 15; 1 National = 10; 1 State/ Regional level = 5</t>
  </si>
  <si>
    <t>o</t>
  </si>
  <si>
    <t>MoUs signed [Only for U/AU]</t>
  </si>
  <si>
    <t>1 MoU = 10; More than 1 = 20</t>
  </si>
  <si>
    <t>p</t>
  </si>
  <si>
    <t>Outreach activity, including functional NSS/NCC units etc.</t>
  </si>
  <si>
    <t>1 Program = 5</t>
  </si>
  <si>
    <t>q</t>
  </si>
  <si>
    <t>Mentor-Mentee Meetings in a Semester</t>
  </si>
  <si>
    <t>1 meeting = 10; 2 Meetings = 20; &gt;2 meetings = 30</t>
  </si>
  <si>
    <t>Maximum Possible Score</t>
  </si>
  <si>
    <t>Total Weighted Score</t>
  </si>
  <si>
    <t>Performance Index</t>
  </si>
  <si>
    <t>Signed by</t>
  </si>
  <si>
    <t>HoD of Concerned Department/
Head of the Institution</t>
  </si>
  <si>
    <t>How to compute performance index?</t>
  </si>
  <si>
    <t>Range: 0-1 [0 to 100%]</t>
  </si>
  <si>
    <r>
      <rPr>
        <b/>
        <sz val="11"/>
        <color rgb="FFFF0000"/>
        <rFont val="Calibri"/>
      </rPr>
      <t>Step 1</t>
    </r>
    <r>
      <rPr>
        <sz val="11"/>
        <color rgb="FF000000"/>
        <rFont val="Calibri"/>
      </rPr>
      <t xml:space="preserve"> 
Calculate Item wise total score:</t>
    </r>
  </si>
  <si>
    <t>Example: Student – Add the score of all items under the head student</t>
  </si>
  <si>
    <r>
      <rPr>
        <b/>
        <sz val="11"/>
        <color rgb="FFFF0000"/>
        <rFont val="Calibri"/>
      </rPr>
      <t>Step 2</t>
    </r>
    <r>
      <rPr>
        <sz val="11"/>
        <color rgb="FF000000"/>
        <rFont val="Calibri"/>
      </rPr>
      <t xml:space="preserve"> 
Calculate weighted score:</t>
    </r>
  </si>
  <si>
    <t>Weighted Score = Actual Score x Factor weight</t>
  </si>
  <si>
    <t>Example: Student weighted score = Actual Score calculated as in step 1 x 30</t>
  </si>
  <si>
    <r>
      <rPr>
        <b/>
        <sz val="11"/>
        <color rgb="FFFF0000"/>
        <rFont val="Calibri"/>
      </rPr>
      <t xml:space="preserve">Step 3 </t>
    </r>
    <r>
      <rPr>
        <sz val="11"/>
        <color rgb="FF000000"/>
        <rFont val="Calibri"/>
      </rPr>
      <t xml:space="preserve">
Add Weighted score of all the four factors,</t>
    </r>
  </si>
  <si>
    <t>i.e., Sum Student, Faculty, Infrastructure Development and Activity to get the Total Score</t>
  </si>
  <si>
    <r>
      <rPr>
        <b/>
        <sz val="11"/>
        <color rgb="FFFF0000"/>
        <rFont val="Calibri"/>
      </rPr>
      <t>Step 4</t>
    </r>
    <r>
      <rPr>
        <sz val="11"/>
        <color rgb="FF000000"/>
        <rFont val="Calibri"/>
      </rPr>
      <t xml:space="preserve">
Calculate Departmental performance index by using the following formula:</t>
    </r>
  </si>
  <si>
    <t>(Total Score / 28000) x 100</t>
  </si>
  <si>
    <t>Maximum possible score = 28000; For HEIs other than U/AU the maximum possible score = 26200</t>
  </si>
  <si>
    <t>Signed by:</t>
  </si>
  <si>
    <t>Academic Performance Auditor (APA 1)</t>
  </si>
  <si>
    <t>Academic Performance Auditor (APA 2)</t>
  </si>
  <si>
    <t>Academic Performance Auditor (APA 3)</t>
  </si>
  <si>
    <r>
      <rPr>
        <b/>
        <sz val="18"/>
        <color rgb="FF000000"/>
        <rFont val="Arial"/>
      </rPr>
      <t xml:space="preserve">Format for Academic Audit: Page-3
</t>
    </r>
    <r>
      <rPr>
        <b/>
        <sz val="10"/>
        <color rgb="FF000000"/>
        <rFont val="Arial"/>
      </rPr>
      <t>[To be filled out by the Department under Audit only]</t>
    </r>
    <r>
      <rPr>
        <b/>
        <sz val="18"/>
        <color rgb="FF000000"/>
        <rFont val="Arial"/>
      </rPr>
      <t xml:space="preserve">
</t>
    </r>
    <r>
      <rPr>
        <b/>
        <sz val="18"/>
        <color rgb="FFFF0000"/>
        <rFont val="Arial"/>
      </rPr>
      <t>Academic Session: 2022-2023</t>
    </r>
    <r>
      <rPr>
        <b/>
        <sz val="18"/>
        <color rgb="FF000000"/>
        <rFont val="Arial"/>
      </rPr>
      <t xml:space="preserve">
</t>
    </r>
  </si>
  <si>
    <t>Summary Sheet</t>
  </si>
  <si>
    <t>Results (Average percentage of all programs)</t>
  </si>
  <si>
    <t>Project work/Field study/Internship completed</t>
  </si>
  <si>
    <t>Number of skilling courses offered</t>
  </si>
  <si>
    <t>Teaching</t>
  </si>
  <si>
    <t>Research guidance</t>
  </si>
  <si>
    <t>Research projects</t>
  </si>
  <si>
    <t>Publications</t>
  </si>
  <si>
    <t>Patent/Policy document</t>
  </si>
  <si>
    <t>Seminar/ Symposium etc.  attended</t>
  </si>
  <si>
    <t>Served as resource person etc.</t>
  </si>
  <si>
    <t>Membership in editorial board</t>
  </si>
  <si>
    <t>Computers added/ upgraded</t>
  </si>
  <si>
    <t>Books including e-books added per student</t>
  </si>
  <si>
    <t>Internet facility</t>
  </si>
  <si>
    <t>Lab equipment added</t>
  </si>
  <si>
    <t>Smart/Semi-smart classrooms added</t>
  </si>
  <si>
    <t>Expenditure made on other infrastructure</t>
  </si>
  <si>
    <t>Popularity of programs offered</t>
  </si>
  <si>
    <t>Seminar/ Symposium etc. organized</t>
  </si>
  <si>
    <t>DRC meeting</t>
  </si>
  <si>
    <t>BoS meeting/ Syllabus revision</t>
  </si>
  <si>
    <t>Alumni registration</t>
  </si>
  <si>
    <t>Collaborative joint programs with other institutions</t>
  </si>
  <si>
    <t>MoUs signed</t>
  </si>
  <si>
    <t>Outreach activity</t>
  </si>
  <si>
    <t>Mentor-Mentee meetings</t>
  </si>
  <si>
    <t>Department</t>
  </si>
  <si>
    <t>Student
Max. Score: 200
Weightage: 30</t>
  </si>
  <si>
    <t xml:space="preserve">Faculty
Max. Score: 400
Weightage: 30
</t>
  </si>
  <si>
    <t>Infrastructure
Max. Score: 100
Weightage: 10</t>
  </si>
  <si>
    <t>Activity
Max. Score: 300
Weightage: 30</t>
  </si>
  <si>
    <t>API</t>
  </si>
  <si>
    <t>Average</t>
  </si>
  <si>
    <t>Median</t>
  </si>
  <si>
    <t>Max</t>
  </si>
  <si>
    <t>Min</t>
  </si>
  <si>
    <t>Year of establishment</t>
  </si>
  <si>
    <t>Vision</t>
  </si>
  <si>
    <t>To become a nationally recognised educational institute by fostering intellectual and creative accomplishments of its faculty, staff and students.
Promoting a caring academic environment where individuals are transformed through education and values.</t>
  </si>
  <si>
    <t>Mission</t>
  </si>
  <si>
    <t>Moulding students morally upright, academically employable and socially responsible.
Making staffs ethically strong.
Shaping stakeholders socially committed.</t>
  </si>
  <si>
    <t>SWOC Analysis</t>
  </si>
  <si>
    <t>Strength [Maximum 5]</t>
  </si>
  <si>
    <t>1. Good connectivity for its central location. 
2. It is one among few institutions with a sprawling area of 104 acres.
3. Incentives to students excelling in sports, literature through different clubs.
4. Clean Eco-friendly campus with a model herbs-gard</t>
  </si>
  <si>
    <t>Weakness [Maximum 5]</t>
  </si>
  <si>
    <t>Opportunity [Maximum 5]</t>
  </si>
  <si>
    <t xml:space="preserve">1. Demand and utilise more funds from agencies like UGC in emerging infrastructural needs and to integrate technology into education.
2. To float more useful and revenue generating courses.
3. Expand research activities to address the needs of our nation </t>
  </si>
  <si>
    <t>Challenge [Maximum 5]</t>
  </si>
  <si>
    <t xml:space="preserve">IQAC Status
Choose from the following: (a) No IQAC; (b) IQAC Constituted, but yet to function; (c) Functional IQAC; (d) Very active IQAC
</t>
  </si>
  <si>
    <t>Functional IQAC</t>
  </si>
  <si>
    <t>Status of AQAR and its publication on the Website. Yes/No</t>
  </si>
  <si>
    <t>YES</t>
  </si>
  <si>
    <t>Is IQAC conducting Internal Academic and Administrative Audit? Yes/No</t>
  </si>
  <si>
    <t>NAAC Accreditation Status
[Input CGPA with remarks]</t>
  </si>
  <si>
    <t>B++</t>
  </si>
  <si>
    <t>2.97 CGPA</t>
  </si>
  <si>
    <t>Valid upto 2027</t>
  </si>
  <si>
    <t>NIRF Rank [Input Rank with remarks]</t>
  </si>
  <si>
    <t>Any other accreditation Input accreditation grade/rank with remarks</t>
  </si>
  <si>
    <t>Benchmarks with timeline</t>
  </si>
  <si>
    <t xml:space="preserve">Finishing school </t>
  </si>
  <si>
    <t>Quality of teaching and learning</t>
  </si>
  <si>
    <t>Graduation outcome</t>
  </si>
  <si>
    <t>Research [For U/AU]</t>
  </si>
  <si>
    <t>Fund mobilization [For U/AU]</t>
  </si>
  <si>
    <t>Outreach activity [For U/AU]</t>
  </si>
  <si>
    <t>Alumni engagement in academics</t>
  </si>
  <si>
    <t>Industry knowledge partnership</t>
  </si>
  <si>
    <t>Digital footprint</t>
  </si>
  <si>
    <t>Kindly refer to the guidelines before filling out this form.</t>
  </si>
  <si>
    <t>Head of the HEI</t>
  </si>
  <si>
    <t>IQAC Coordinator/ Director</t>
  </si>
  <si>
    <r>
      <rPr>
        <b/>
        <sz val="18"/>
        <color rgb="FF000000"/>
        <rFont val="Arial"/>
      </rPr>
      <t xml:space="preserve">Format for Academic Audit: Page-6
</t>
    </r>
    <r>
      <rPr>
        <b/>
        <sz val="10"/>
        <color rgb="FF000000"/>
        <rFont val="Arial"/>
      </rPr>
      <t xml:space="preserve">[To be filled out by the Auditors only]
</t>
    </r>
    <r>
      <rPr>
        <b/>
        <sz val="16"/>
        <color rgb="FFFF0000"/>
        <rFont val="Arial"/>
      </rPr>
      <t>Academic Session: 2022-2023</t>
    </r>
  </si>
  <si>
    <t>Observations of Academic Performance Auditors and Task Assignment</t>
  </si>
  <si>
    <t>Adequacy of SWOC  [in about 100-150 words]</t>
  </si>
  <si>
    <t>Performance Index  [in about 100-150 words]</t>
  </si>
  <si>
    <t>Benchmarks and timeline  [in about 100-150 words]</t>
  </si>
  <si>
    <t>Performance of library [in about 100-150 words]</t>
  </si>
  <si>
    <t>Functioning of IQAC [in about 100-150 words]</t>
  </si>
  <si>
    <t>About the Website and Digital Footprint of the HEI [in about 100-150 words]</t>
  </si>
  <si>
    <t>Status of examination and confidential section [in about 100-150 words]</t>
  </si>
  <si>
    <t>Status of sports and games [in about 100-150 words]</t>
  </si>
  <si>
    <t>Status of other central facilities, if any [in about 100-150 words]</t>
  </si>
  <si>
    <t>Status of NCC/NSS/YRC/Rovers and Rangers/Others, if any [in about 100-150 words]</t>
  </si>
  <si>
    <t>Task assignment [Up to 10 bullet points]</t>
  </si>
  <si>
    <t>Detailed Report [No word restriction]</t>
  </si>
  <si>
    <t>Kindly refer to the guidelines before writing the report.</t>
  </si>
  <si>
    <t xml:space="preserve">Academic Performance Auditors </t>
  </si>
  <si>
    <t>Timestamp</t>
  </si>
  <si>
    <t>Email Address</t>
  </si>
  <si>
    <t>NAME OF THE PROGRAMME SPECIFIC DEPARTMENT</t>
  </si>
  <si>
    <t>NAME OF THE HOD / COORDINATOR</t>
  </si>
  <si>
    <t>1. a) No of STUDENTS passed during 2022-23</t>
  </si>
  <si>
    <t>No of STUDENTS passed securing &gt;75%</t>
  </si>
  <si>
    <t>No of STUDENTS passed securing ?75%-60%</t>
  </si>
  <si>
    <t>No of STUDENTS passed securing &lt;60%-45%</t>
  </si>
  <si>
    <t>No of STUDENTS passed securing &lt;45%-?Pass %</t>
  </si>
  <si>
    <t>b) Number of seminars delivered by students</t>
  </si>
  <si>
    <t>c) % of successful completion of project work/Field work by the students</t>
  </si>
  <si>
    <t>d) % progression of students to higher studies</t>
  </si>
  <si>
    <t>e) % of students drop out</t>
  </si>
  <si>
    <t>f) Total No of faculties in the department</t>
  </si>
  <si>
    <t>Total No of students in all years during 2022-23</t>
  </si>
  <si>
    <t>g) No of students participated in Co-curricular and Extra-curricular activities</t>
  </si>
  <si>
    <r>
      <rPr>
        <sz val="10"/>
        <color rgb="FF000000"/>
        <rFont val="Arial"/>
      </rPr>
      <t xml:space="preserve">No of prizes won with events e.g. </t>
    </r>
    <r>
      <rPr>
        <i/>
        <sz val="10"/>
        <color rgb="FF000000"/>
        <rFont val="Arial"/>
      </rPr>
      <t>1st prize =3 nos, 2nd = 3 nos etc</t>
    </r>
  </si>
  <si>
    <t>h) Student received Scholarship from</t>
  </si>
  <si>
    <r>
      <rPr>
        <sz val="10"/>
        <color rgb="FF000000"/>
        <rFont val="Arial"/>
      </rPr>
      <t>i) No of upskilling/reskilling courses offered (</t>
    </r>
    <r>
      <rPr>
        <b/>
        <sz val="10"/>
        <color rgb="FF000000"/>
        <rFont val="Arial"/>
      </rPr>
      <t>previously</t>
    </r>
    <r>
      <rPr>
        <sz val="10"/>
        <color rgb="FF000000"/>
        <rFont val="Arial"/>
      </rPr>
      <t>) beyond syllabus like Value Added Courses/Add on courses</t>
    </r>
  </si>
  <si>
    <t>2 a) Faculty-wise Percentage of Classes taught to assigned.</t>
  </si>
  <si>
    <t>b) Name of the faculty pursuing Post-Doctoral guidance</t>
  </si>
  <si>
    <t>c) Mention faculty-wise research projects, Funding agency, Tenure, Amount and whether on-going or completed.</t>
  </si>
  <si>
    <t>d) Publication per individual teacher showing Type of publication, Name of the author/s, Year of publication, Title of paper and Name of journal with ISSN/e-ISSN, if any</t>
  </si>
  <si>
    <t>e) Patent/Products/ Copyright/Policy Document if any</t>
  </si>
  <si>
    <t>f) Mention the faculty name who attended/presented paper in the National/International Seminar/ Symposium, etc. with date and place</t>
  </si>
  <si>
    <t>g) Name of the teacher(s) who served as resource person/Keynote speaker/Invited speaker etc.</t>
  </si>
  <si>
    <t>h) Mention the name of the teacher who is Editor/Associate Editor or a Member of any Research journal with ISSN/e-ISSN</t>
  </si>
  <si>
    <t>i) Mention if any faculty is in Executive position (such as President/V.P./Secretary/Treasurer) in professional bodies</t>
  </si>
  <si>
    <t>j) Mention the name of the faculty if she/he is a member in Foreign/Indian Professional Bodies also mention life member/annual or sessional member</t>
  </si>
  <si>
    <t>k) Name of the faculty, FDP attended, organiser and tenure of the programme</t>
  </si>
  <si>
    <t>l) Name of the faculty who won any awards/honours from national/state academies/Government</t>
  </si>
  <si>
    <t>m) Mention the faculty name with administrative positions such as HoD/Coordinator, Supdt of Hostel or any other</t>
  </si>
  <si>
    <t>n) Mention the name of the faculty who has contribution to university exam such as Superintendent/Paper setter/ Evaluator etc.</t>
  </si>
  <si>
    <t>3 a) No of computers in the department</t>
  </si>
  <si>
    <t>b) No of books/e-books added in the Dept/Library</t>
  </si>
  <si>
    <t>c) Internet coverage</t>
  </si>
  <si>
    <t>d) Teaching/Lab equipment added to the Deptt</t>
  </si>
  <si>
    <t>e) Smart/Semi-smart classrooms added to the Deptt</t>
  </si>
  <si>
    <t>f) Other infrastructure added, other than mentioned under 3(a-e)</t>
  </si>
  <si>
    <t>a) i) Number of first preferences based on SAMS data</t>
  </si>
  <si>
    <t>a) ii)Total number of approved and available seats</t>
  </si>
  <si>
    <t>b) Mention No of Seminar/Symposium/ Workshops/ Webinar organised, Date and No of participants</t>
  </si>
  <si>
    <t>c) No of departmental meetings and main topics discussed</t>
  </si>
  <si>
    <t>d) Suggestions recorded if any for academic improvement</t>
  </si>
  <si>
    <t>e) Date of BoS meeting/Syllabus revision</t>
  </si>
  <si>
    <t>f) Mention topic and date of discussion by any special visitor/expert</t>
  </si>
  <si>
    <t>g) Mention the amount of funding from any agency for research</t>
  </si>
  <si>
    <t>h) Mention the name of faculty with publication if cited in UGC-CARE list of journals or submissions are peer-reviewed</t>
  </si>
  <si>
    <t>i) Mention the name of faculty and Funds mobilized through consultancy</t>
  </si>
  <si>
    <t>j) Whether alumni visited your Deptt</t>
  </si>
  <si>
    <t>k) Have you conducted any meeting with the Alumni</t>
  </si>
  <si>
    <t>l) Amount of contribution from alumni</t>
  </si>
  <si>
    <t>m) Mention the date of parent-teacher meeting if any</t>
  </si>
  <si>
    <t>n) No of collaborative programmes conducted</t>
  </si>
  <si>
    <t>o) Mention the number of MoU signed if any</t>
  </si>
  <si>
    <t>p) Number and details of outreach activities like Public lectures, Village adoption or any other outreach programmes by your faculty in charge of NSS/YRC/NCC/Range Rovers</t>
  </si>
  <si>
    <t>q) No of mentor-mentee meetings in a Semester</t>
  </si>
  <si>
    <t>r) Notable benefits to the students through mentor-mentee systems</t>
  </si>
  <si>
    <t>Upload a Deptt meeting photograph with GPS mentioning the Name of Department</t>
  </si>
  <si>
    <t>SUGGESTION IF ANY for Academic Improvement</t>
  </si>
  <si>
    <t>7/18/2023 17:39:37</t>
  </si>
  <si>
    <t>goudabanshidhar@gmail.com</t>
  </si>
  <si>
    <t>B.COM COMMERCE</t>
  </si>
  <si>
    <t>PROF BANSHIDHAR GOUDA</t>
  </si>
  <si>
    <t>NIL</t>
  </si>
  <si>
    <t>1ST PRIZE 2 &amp; 2ND PRIZE 3</t>
  </si>
  <si>
    <t>State/University</t>
  </si>
  <si>
    <t>B.D GOUDA- 11%, DR. L.D SAHOO-11%, DR. P.K ACHARYA 12%, S MALLICK 14%, P RAY 14%, LT. DR K K VARMA-13%, S KONHOR 12%, S.K ADHIKARI 13%</t>
  </si>
  <si>
    <t>None</t>
  </si>
  <si>
    <t>1. DR L.D SAHOO, TEACHERS CONFERENCE, EMPOWERING EDUCATORS, ICSI, 27/09/2022
2.DR P.K. ACHARYA, TEACHERS CONFERENCE, EMPOWERING EDUCATORS, ICSI, 27/09/2022</t>
  </si>
  <si>
    <t>DR. L.D SAHOO IS A MEMBER OF EDITORIAL BOARD OF LIISPRING</t>
  </si>
  <si>
    <t>1. DR. L.D SAHOO, STOCK MARKET, GOELA SCHOLL OF FINANCE LLP
2. DR. L.D SAHOO, NATIONAL INTELLECTUAL PROPERTY AWARENESS MISSION, NIP OFFICE, INDIA, 16/03/2022
3. DR. L.D SAHOO, FDP, MARIAN COLLEGE, KUTTIKANNAM, KERALA 14.06.23 TO 21.06.23
4. MISS SAVITA KO</t>
  </si>
  <si>
    <t>DR KAMAL KUMAR VARMA AWARDED "LIEUTENANT" TITLE AFTER COMPLETING 3 MONTH PRCN COURCE AT OTA, KAMPTEE26.07.2022 TO 26.10.2022</t>
  </si>
  <si>
    <t xml:space="preserve">1. SRI B.D. GOUDA - HOD, COMMERCE, DY CONTROLLER OF EXAM
2. DR L.D. SAHOO - CO-ORDINATOR OF M.COM, IDP, NAAC IQAC &amp; ACCOUTING BURSAR
3. DR. P.K ACHARYA - DY CO-ORDICNATOR IDP, DY CONTROLLER EXAM, PROF I/C ELECTRICITY
4. LT. DR. K .K VARMA - ASSOCIATE NCC </t>
  </si>
  <si>
    <t xml:space="preserve">1. SRI B.D. GOUDA - QUESTION SETTER &amp; EVALUATOR OF DIFFERENT AUTONOMOUS COLLEGES
2. DR L.D. SAHOO - QUESTION SETTER &amp; EVALUATOR OF DIFFERENT AUTONOMOUS COLLEGES
3. DR. P.K ACHARYA - QUESTION SETTER &amp; EVALUATOR OF DIFFERENT AUTONOMOUS COLLEGES 
4. LT. DR. </t>
  </si>
  <si>
    <t>Wifi</t>
  </si>
  <si>
    <t>Up to 10.0 lakh</t>
  </si>
  <si>
    <t>More than 4</t>
  </si>
  <si>
    <t>Upto 1 Lakh</t>
  </si>
  <si>
    <t>1. 29.04.22 - 110
2. 28.05.22 - 80
3. 20.07.22 - 120
4. 20.08.22 - 116</t>
  </si>
  <si>
    <t>25 - CLASS DISTRIBUTION, COURSE PLAN &amp; PROGRESS, BOARD OF STUDIES, NAAC PREPARATORY, WELCOME &amp; FAREWLL PREPARATORY</t>
  </si>
  <si>
    <t>1 SEPARATE PREMISES FOR HIGHER SECONDARY(+2) &amp; UG
2. PROPER INFRASTRUCTURE OF PG BLOCK</t>
  </si>
  <si>
    <t>1. 05.04.2023 - DISCUSSION ON CAT, CMA, CLAT CAREER
2. 10.10.2023 - DISCUSSION ON EMPOWERING EDUCATORS
3. 26.08.2023 - DISCUSSION ON MENTOR &amp; MENTEE PROGRESSION</t>
  </si>
  <si>
    <t>Yes</t>
  </si>
  <si>
    <t>19.10.2023</t>
  </si>
  <si>
    <t>ORGANISED BLOOD DONATION CAMP, RALLIES, PAINTING COMPETITION, NUKAD NATAK ON INTERNATIONA DAY AGAINST DRUG ABUSE &amp; ILLICIT TRAFFICKING, WORLD ENVIRONMENT DAY ETC &amp; OBSERVED REPUBLIC DAY, INDEPENDENCE DAY, INTERNATIONAL YOGA DAY</t>
  </si>
  <si>
    <t>More than Two</t>
  </si>
  <si>
    <t>1. IMPROVEMENT IN ATTENDANCE
2. REDUCTION OF DROP OUTS
3. IMPROVEMENT IN THE RESULTS</t>
  </si>
  <si>
    <t>https://drive.google.com/open?id=1QW31OIO_ejSE1hqEAMTPSGcXJLSaWIBV</t>
  </si>
  <si>
    <t>STUDENT BIOMETRIC SHOULD BE IMPLEMENTED</t>
  </si>
  <si>
    <t>7/18/2023 12:17:37</t>
  </si>
  <si>
    <t>dilipkumarmishra2006@gmail.com</t>
  </si>
  <si>
    <t>BA ECONOMICS</t>
  </si>
  <si>
    <t>Dr. Dilip Kumar Mishra</t>
  </si>
  <si>
    <t>2nd-02, 3rd-03</t>
  </si>
  <si>
    <t>100 percent</t>
  </si>
  <si>
    <t>Nil</t>
  </si>
  <si>
    <t>Bandana Nayak - attended two days annual conference of Odisha Economics Association</t>
  </si>
  <si>
    <t>Dr. Ashutosh Mishra - Resource person for the seminar on Crypto Currency
Dr. Dilip Kumar Mishra - Resource person for the seminar on colonialism and devaluation.</t>
  </si>
  <si>
    <t>Mr. Dillip Kumar Kanhar- two week refresher course on economics - organised by Ramanujan College, University of Delhi</t>
  </si>
  <si>
    <t>Nil.</t>
  </si>
  <si>
    <t>HoD- Dr. Dilip Kumar Mishra</t>
  </si>
  <si>
    <t>Dr Dilip Kumar Mishra, Mr. Susanta Kumar Barik</t>
  </si>
  <si>
    <t>Upto 2</t>
  </si>
  <si>
    <t>No of Seminar -02 05.11.2022, No of Participants -300</t>
  </si>
  <si>
    <t>06- Syllabus distribution, BOS Meeting, NAAC visit preparation</t>
  </si>
  <si>
    <t>Computer with internet connection is highly required for our department. We are unable to show latest Indian economy data, we are unable to show them share market related information. In order to improve our talent we require academic leave and duty leave</t>
  </si>
  <si>
    <t>4/15/2023</t>
  </si>
  <si>
    <t>Susanta Kumar Barik</t>
  </si>
  <si>
    <t>15.03.2022</t>
  </si>
  <si>
    <t>It helps us to know better to our students, it helps us to bulid Better relationship with parents</t>
  </si>
  <si>
    <t>https://drive.google.com/open?id=10t4F2FwIJ1o6T0eU-ZKrM0SDv72gBQt7</t>
  </si>
  <si>
    <t>Allow us to avail more academic leave, to attend seminar and workshop. We are unable persuaded P.hd and other academic activities.Our college is allowing us duty leave in most of time. We are really state distressed mind.</t>
  </si>
  <si>
    <t>7/21/2023 19:03:13</t>
  </si>
  <si>
    <t>golisirsemioticngr@gmail.com</t>
  </si>
  <si>
    <t>BA EDUCATION</t>
  </si>
  <si>
    <t>Lt. GOLAK BIHARI NAYAK</t>
  </si>
  <si>
    <t>On going</t>
  </si>
  <si>
    <t>Miss Pujarchana Mund NCERT</t>
  </si>
  <si>
    <t>No</t>
  </si>
  <si>
    <t>Lt Golak Bihari Nayak, National Award</t>
  </si>
  <si>
    <t>Lt. GOLAK BIHARI NAYAK, HOD
NIBEDITA SAHOO. COORDINATOR, SELF DEFENSE</t>
  </si>
  <si>
    <t>Internet</t>
  </si>
  <si>
    <t>Above 5 Lakh</t>
  </si>
  <si>
    <t>Seminars 05, web inarticulate 1</t>
  </si>
  <si>
    <t>Ragularly conducted</t>
  </si>
  <si>
    <t>Smart class room is highly required</t>
  </si>
  <si>
    <t>3/25/2023</t>
  </si>
  <si>
    <t>NATIONAL Integration by prof. G.sahoo</t>
  </si>
  <si>
    <t>Good</t>
  </si>
  <si>
    <t>https://drive.google.com/open?id=1ImVxy10JNTlzKY9pLWDPJb_MPYYPttLt</t>
  </si>
  <si>
    <t>7/18/2023 13:16:20</t>
  </si>
  <si>
    <t>ngr.english.dept@gmail.com</t>
  </si>
  <si>
    <t>BA ENGLISH</t>
  </si>
  <si>
    <t>SHREE KESHABA CHANDRA ROUTARAY</t>
  </si>
  <si>
    <t>Result awaiting</t>
  </si>
  <si>
    <t>nil</t>
  </si>
  <si>
    <t>State/University, Other</t>
  </si>
  <si>
    <t>DR. SHISHIR BARIK
Barik, Shishir. "Aestheticization of Communal Violence in Mahesh Dattani’s plays Final Solutions and Where Did I leave My Purdah?" International Journal Of English and Studies (IJOES), vol. 5, no. 1, January 2023, pp.01-06. ISSN: 2581-8</t>
  </si>
  <si>
    <t xml:space="preserve">ISHAB MISHRA
DT.08-04-2022- “Voicing the Silences: Reading Motherhood Memoirs on Postpartum Depression”.
</t>
  </si>
  <si>
    <t xml:space="preserve">JOGENDRA PARIDA, MAHAPRASAD RATH
</t>
  </si>
  <si>
    <t>KESHABA CHANDRA ROUTARAY, JOGENDRA PARIDA, DR. SHISHIR BARIK, MAHAPRASAD RATH
Faculty Development Program on “Digital Tools for Online Teaching”, jointly organized by Srusti Academy of Management, Bhubaneswar and Nayagarh (Auto.) College, Nayagarh on 25t</t>
  </si>
  <si>
    <t>HoD- KESHABA CHANDRA ROUTARAY
Coordinator- Value Added Course- "Corporate Readiness" &amp; "Life-coping Skills"</t>
  </si>
  <si>
    <t>DR. SHISHIR BARIK- Paper setter</t>
  </si>
  <si>
    <t>05 + 1 laptop</t>
  </si>
  <si>
    <t>&gt;10.0 lakh</t>
  </si>
  <si>
    <t>NO-01; DATE- 24/04/2023 ; No of participants-30</t>
  </si>
  <si>
    <t>02; COURSE ASSIGNMENT TO THE FACULTIES, ALUMNI MEETING; PROPOSAL FOR SEAT EXTENSION OF HONOURS IN ENGLISH</t>
  </si>
  <si>
    <t>HIGH STANDARD TEACHING USING ITC TECHNOLOGY; ENCOURAGING RESEARCH ACTIVITIES; CONTINUATION OF THE VALUE ADDED COURSES.</t>
  </si>
  <si>
    <t>PROF. PULASTYA JANI, UTKAL UNIV stressed on achieving academic excellence; dt-9-3-2023</t>
  </si>
  <si>
    <t>DR. SHISHIR BARIK
ISHAB MISHRA</t>
  </si>
  <si>
    <t>07.09.2022</t>
  </si>
  <si>
    <t>INCREASE IN ATTENDANCE; MOTIVATION IN STUDENTS FOR HIGHER EDUCATION; SOLUTION OF DOUBT CLEARING</t>
  </si>
  <si>
    <t>https://drive.google.com/open?id=1YCcu_cTJYhVmCvp7rOegnJOmuxc-evbY</t>
  </si>
  <si>
    <t>- APPOINTMENT OF TEACHERS
- INCREASE OF STUDENTS' STRENGTH
- APPLICATION OF MULTI-DISCIPLINARY STUDY</t>
  </si>
  <si>
    <t>7/19/2023 12:26:00</t>
  </si>
  <si>
    <t>aswininayak111@gmail.com</t>
  </si>
  <si>
    <t>BA HISTORY</t>
  </si>
  <si>
    <t>Aswini Kumar Nayak</t>
  </si>
  <si>
    <t>Result awaited</t>
  </si>
  <si>
    <t>07 NCC +02Naval Wing</t>
  </si>
  <si>
    <t>1st prize=1nos, State Level Art competition</t>
  </si>
  <si>
    <t>Aswini Kumar Nayak, Reader &amp; HOD History, Smt. Sradhanjali Tripathy, Asst. Prof. Hist. , Miss. Rehenuma Khatun, Asst. Prof. Hist, Sri Prasanta Kumar Parida, Asst. Prof. Hist. 26-09-2022, Nayagarh Auto. College, Nayagarh</t>
  </si>
  <si>
    <t>Aswini Kumar Nayak, Reader &amp; HOD History, Smt. Sradhanjali Tripathy, Asst. Prof. Hist.</t>
  </si>
  <si>
    <t>Aswini Kumar Nayak, Reader &amp; HOD History</t>
  </si>
  <si>
    <t>Aswini Kumar Nayak, Reader &amp; HOD History,</t>
  </si>
  <si>
    <t>01- Seminar on 26.09.2022, 32nos participants</t>
  </si>
  <si>
    <t>Proctorial Class</t>
  </si>
  <si>
    <t>10.07.2022, Odisha History, Dr. Purna Chandra Dash</t>
  </si>
  <si>
    <t>16.03.2023</t>
  </si>
  <si>
    <t>Personal talk towards academic improvement</t>
  </si>
  <si>
    <t>https://drive.google.com/open?id=1fVy4leSNuJe9w0YDh3zDzz08x3KvfAGe</t>
  </si>
  <si>
    <t>To facilitate the faculty members to take Orientation/Refresher Training to be more effective in the class room. To add more smart class to make the teaching &amp; learning interesting &amp; to inculcate passion for history among the students.</t>
  </si>
  <si>
    <t>7/19/2023 12:21:27</t>
  </si>
  <si>
    <t>banambarprusty@gmail.com</t>
  </si>
  <si>
    <t>BA ODIA</t>
  </si>
  <si>
    <t>Dr. Banambar Prusty</t>
  </si>
  <si>
    <t>1st- 05, 2nd- 03, 3rd- 05</t>
  </si>
  <si>
    <t>1. Dr. Banambar Prusty (HOD) -09%
2. Dr. Basista Kumar Behera - 13%
3. Sri Sahadev Behera - 13%
4. Sri Sanjaya Kumar Sahoo -13%
5. Dr. Joschhananjali Mangaraj- 13%
6. Dr. Bindulata Sandha- 13%
7. Sri Harekrushna Dash- 13%
8. Sri Pramod Behera-13%</t>
  </si>
  <si>
    <t xml:space="preserve">
1. Sri Sahadev Behera 
2. Sri Sanjaya Kumar Sahoo 
3. Dr. Joschhananjali Mangaraj
4. Dr. Bindulata Sandha
Date 06/12/2022 to 19/12/2022 ( Applicable for all)</t>
  </si>
  <si>
    <t>1. Dr. Banambar Prusty (HOD and coordinator) 
2. Sri Sahadev Behera ( YRC counsellor) 
3. Lt. Dr. Bindulata Sandha( ANO, NCC SW)</t>
  </si>
  <si>
    <t>1. Dr. Banambar Prusty (HOD) 
2. Dr. Basista Kumar Behera 
3. Sri Sahadev Behera 
4. Dr. Joschhananjali Mangaraj
5. Dr. Bindulata Sandha
6. Sri. Harekrushna Dash</t>
  </si>
  <si>
    <t>Books- 956</t>
  </si>
  <si>
    <t>Seminars- 02
Participants- 65</t>
  </si>
  <si>
    <t>05, NAAC, Diamond Jubilee celebration, BOS etc</t>
  </si>
  <si>
    <t>To improve teaching and learning quality. Added smart class room for better understanding. To improve Softhand skills and e- magazine. Maintain ECOGREEN class room facilities. To go on our linguistic innovations by our department hands.</t>
  </si>
  <si>
    <t>Prof. Binoy Bahidar
Topic- Recording innovations of Odia department.</t>
  </si>
  <si>
    <t xml:space="preserve">Odisha disaster preparedness day- 29/10/2022
World AIDS Day- 01/12/2022
National Youth Day- 12/01/2023
World Red Cross Day - 08/05/2023
</t>
  </si>
  <si>
    <t>To hike percentage of marks in semester exams. Maintain a good quality of attendance. Development of relation and studious environment. Counseling for PG entrance test 2023</t>
  </si>
  <si>
    <t>https://drive.google.com/open?id=1DuUDMZ3kshjHg2Y56Yj_Cz-VvUhLAPk0</t>
  </si>
  <si>
    <t>Our department needs a computer and a printer. We need a smart class room following the modern technology and education. To provide necessary fund to the department. To appoint a peon in our department.</t>
  </si>
  <si>
    <t>7/18/2023 13:17:44</t>
  </si>
  <si>
    <t>pkdashphilosophy@gmail.com</t>
  </si>
  <si>
    <t>BA PHILOSOPHY</t>
  </si>
  <si>
    <t>Pramod Kumar Dash</t>
  </si>
  <si>
    <t>Other</t>
  </si>
  <si>
    <t>Pramod Kumar Dash 25%
Sulagna Samantaray 25%
Sasmita Muduli 25%
Jagannath Moharana 25%</t>
  </si>
  <si>
    <t>Pramod Kumar Dash - Why should I be moral? The Bhagavat Gita Perspective - Sri Nalanda Journal - A Biannual refereed International Journal of Humanities and Social Sciences - ISSN No: 2583-679X
Pramod Kumar Dash - The Secret of Karmic Bondage and Freedom:</t>
  </si>
  <si>
    <t>Pramod Kumar Dash -</t>
  </si>
  <si>
    <t>Pramod Kumar Dash
Sulagna Samantaray
Sasmita Muduli
Jagannath Moharana</t>
  </si>
  <si>
    <t>Pramod Kumar Dash
Sasmita Muduli</t>
  </si>
  <si>
    <t>05 meeting in 2022 - 23 - Topics: 1. NAAC, 2. Alumini, 3. Project work, 4. BOS meeting, 5. Result analysis</t>
  </si>
  <si>
    <t>Increase of student's strength, opening of P. G. in Philosophy,</t>
  </si>
  <si>
    <t>Mahasweta Mohanty, Project expert, 26. 04. 23</t>
  </si>
  <si>
    <t>Pramod Kumar Dash
Sulagna Samantaray</t>
  </si>
  <si>
    <t>01. 10. 22, 20. 11. 22</t>
  </si>
  <si>
    <t>Good result in exam, increase of attendance</t>
  </si>
  <si>
    <t>https://drive.google.com/open?id=1Tw2KbQkSxb3xAVuNBV8SUAyl-kFAkQrU</t>
  </si>
  <si>
    <t>Increase of students and opening of PG course</t>
  </si>
  <si>
    <t>7/21/2023 21:20:46</t>
  </si>
  <si>
    <t>subhasmita.sathua@gmail.com</t>
  </si>
  <si>
    <t>BA POL SCIENCE</t>
  </si>
  <si>
    <t>Dr. Aditya Kumar Mishra.</t>
  </si>
  <si>
    <t>1st prize=Chancellor Cup</t>
  </si>
  <si>
    <t>Dr. Aditya kumar Mishra
Mr. Gourahari Sahoo
Mrs. Sasmita Nayak
Mrs. Puspanjali Bhola
Mrs. Swagatika Parida
Mr. Lalat Badajena
100% each</t>
  </si>
  <si>
    <t xml:space="preserve">Dr. Aditya kumar Mishra
19.05.2023,NSB Bangalore, International seminar
</t>
  </si>
  <si>
    <t>Dr. Aditya Kumar Mishra, Resource Person in District level camp</t>
  </si>
  <si>
    <t>Dr. Aditya kumar Mishra, H. O. D Political science, District Coordinator YRC, Public Information Officer.
Mr. Gourahari Sahoo, Coordinator Admission.
Mrs. Sasmita Nayak, Programme Officer NSS.</t>
  </si>
  <si>
    <t>Dr. Aditya kumar Mishra, Paper setter OSOU, Writter Self Learning Material</t>
  </si>
  <si>
    <t>Seminar -02
Webinar-03</t>
  </si>
  <si>
    <t>04 time table distribution, course progression, conduct of extra activity, meeting with parent</t>
  </si>
  <si>
    <t>10.12.2022 on Human Rights Day
Dr. Dasarathi Bhuyan, Hod Political Science, Berhampur University</t>
  </si>
  <si>
    <t>12.12.2022</t>
  </si>
  <si>
    <t xml:space="preserve">1.Awareness activity on road safety under Rakshaka Programme
2.HIV awareness programme
3.Disaster Preparedness Programme in a village
4.Blood Donation Motivation among college students.
</t>
  </si>
  <si>
    <t xml:space="preserve">1.Encouragement for involvement in social welfare activities
2.Personality Development.
3.Guidance for career opportunities
</t>
  </si>
  <si>
    <t>https://drive.google.com/open?id=1RnHqtuB95g-m7Ou13UpS2x43t44bh4sC</t>
  </si>
  <si>
    <t>7/18/2023 14:18:41</t>
  </si>
  <si>
    <t>mousumimohapatra47@gmail.com</t>
  </si>
  <si>
    <t>BA PSYCHOLOGY</t>
  </si>
  <si>
    <t>MOUSUMI MOHAPATRA</t>
  </si>
  <si>
    <t>Data is unavailable as admission process is still going on</t>
  </si>
  <si>
    <t>19% (06 students)</t>
  </si>
  <si>
    <t>1st prize: 05, 2nd prize: 02, 3rd prize:01</t>
  </si>
  <si>
    <t>National level [NET/GATE], State/University</t>
  </si>
  <si>
    <t>Mousumi Mohapatra-100%
Abhijit Panda- 100%
Nikita Das-100%
Jyotirmayee Sahoo-100%
Lipanjali Upadhaya-90% (Due to medical leave)</t>
  </si>
  <si>
    <t xml:space="preserve">HOD of Psychology Department - Mousumi Mohapatra,
Deputy Supdt of Boys' hostel- Dillip Kumar Das
</t>
  </si>
  <si>
    <t>Mousumi Mohapatra, Abhijit Panda, &amp; Nikita Das</t>
  </si>
  <si>
    <t>No of meetings-12( course distribution, Naac preparation, preparatory meeting for diamond jubilee, Project Guidance, Result analysis, Internal faculty skill enhancement</t>
  </si>
  <si>
    <t>Infrastructure development including more classrooms, lab, urinal, new faculty recruitment, More seminar and workshops to be organized</t>
  </si>
  <si>
    <t>02/11/2022- Naac peer team suggested to establish a counseling center in the department</t>
  </si>
  <si>
    <t>28/10/2022 &amp; 16/02/2023</t>
  </si>
  <si>
    <t>Abhijit Panda gave a lecture on "Leadership and Skill Building" in special winter camp NSS.</t>
  </si>
  <si>
    <t>Two</t>
  </si>
  <si>
    <t>Attendance in classes increased, interest building in academics</t>
  </si>
  <si>
    <t>https://drive.google.com/open?id=18HDGfcl35fvUK2oA_cOuV08wL7N5HSPP</t>
  </si>
  <si>
    <t>More seminar and workshops to be organized, more field based learning, adapting Innovative teaching methodology, faculty exchange programs</t>
  </si>
  <si>
    <t>7/18/2023 12:57:43</t>
  </si>
  <si>
    <t>rabindras257@gmail.com</t>
  </si>
  <si>
    <t>BA SANSKRIT</t>
  </si>
  <si>
    <t>Rabindra Kumar Sahoo</t>
  </si>
  <si>
    <t>10 days Sanskrit training camps</t>
  </si>
  <si>
    <t>Rajib Nayak</t>
  </si>
  <si>
    <t>Rabindra Nayak</t>
  </si>
  <si>
    <t>05-BOS meeting, syllabus distribution and mentee meeting</t>
  </si>
  <si>
    <t>Kindly allow us academic leave and other duty leave</t>
  </si>
  <si>
    <t>15.02.2022</t>
  </si>
  <si>
    <t>Better information regarding the students</t>
  </si>
  <si>
    <t>https://drive.google.com/open?id=1VTFClHnEGwCn-oBwZNJw00A-j11i_LdE</t>
  </si>
  <si>
    <t>7/18/2023 16:23:17</t>
  </si>
  <si>
    <t>mishrapusparani1965@gmail.com</t>
  </si>
  <si>
    <t>BA SOCIOLOGY</t>
  </si>
  <si>
    <t>Mrs. Pusparani Mishra</t>
  </si>
  <si>
    <t>Rinku khadenga.utkal University,Ramadevi university,15days</t>
  </si>
  <si>
    <t>Mrs priyambada Dash supt of ladies hostel, coordinator MSW</t>
  </si>
  <si>
    <t>15,Topic distribution,NAAC visit,project discussion</t>
  </si>
  <si>
    <t>Every class room must be smart class room</t>
  </si>
  <si>
    <t>Research work</t>
  </si>
  <si>
    <t>Students are regular to the class</t>
  </si>
  <si>
    <t>https://drive.google.com/open?id=1wWF9lV3BiM3t904U8pxUv9hI4F5REWNm</t>
  </si>
  <si>
    <t>Requirement Smart class room</t>
  </si>
  <si>
    <t>7/18/2023 16:04:11</t>
  </si>
  <si>
    <t>dashjanakinath@gmail.com</t>
  </si>
  <si>
    <t>BSc BOTANY</t>
  </si>
  <si>
    <t>Dr Janakinath Dash</t>
  </si>
  <si>
    <t>37 out of 38</t>
  </si>
  <si>
    <t>27 out of 38</t>
  </si>
  <si>
    <t>2nd=06</t>
  </si>
  <si>
    <t xml:space="preserve">
nil</t>
  </si>
  <si>
    <t>1All the faculties of this Dept have participated International Seminar organised by Dept of Botany Nayagarh Auto College on 22-8-22
2.Ritishree Mallick National seminar 26 &amp;27Nov 2022 at Sambalpur</t>
  </si>
  <si>
    <t>Ganesh Mishra</t>
  </si>
  <si>
    <t>Dr Janakinath Dash
Dr Prasanna kumar Swain</t>
  </si>
  <si>
    <t>Ritishree Mallick</t>
  </si>
  <si>
    <t>Ganesh Mishra
Smita swain</t>
  </si>
  <si>
    <t>Dr Janakinath Dash-HOD ,CONTROLLER,SUPERITENDENT OF BOYS HOSTEL</t>
  </si>
  <si>
    <t>Dr Janakinath Dash
Sri Ganesh Mishra
Dr Prasanna kumar swain
Ritishree Mallick
Dr Pranati Nayak</t>
  </si>
  <si>
    <t>48 &amp;48</t>
  </si>
  <si>
    <t>1 International seminar on 22-8-22 No of participant 300</t>
  </si>
  <si>
    <t>06 Academic progress and activities</t>
  </si>
  <si>
    <t xml:space="preserve">To established a well equipped laboratory for thepurpose of both research and academic activities
</t>
  </si>
  <si>
    <t>3/15/2023</t>
  </si>
  <si>
    <t>Biological research far reaching impact by Dr Gopal Krishna Pattnaik Staff Scientist University of Chicago USA
DR Laxmikanta Acharya Associate Professor CBT SOA BBSR
DR Saubhagya Manjari Samantray Associate Prof OUAT BBSR</t>
  </si>
  <si>
    <t>Rs 5000 to college Alumni Association</t>
  </si>
  <si>
    <t>Entrance oriented question discussion for higher study and guidance for better future</t>
  </si>
  <si>
    <t>https://drive.google.com/open?id=1JHusFip_KCLkoTwzQ-n5D9F10rBAdzc5</t>
  </si>
  <si>
    <t>To established a well equipped updated laboratory and to provide facilitiesfor best practices for herbal preparation and mushroom culture algal culture and carbon seqestering for sustainable development</t>
  </si>
  <si>
    <t>7/18/2023 12:53:22</t>
  </si>
  <si>
    <t>yajna.chem@gmail.com</t>
  </si>
  <si>
    <t>BSc CHEMISTRY</t>
  </si>
  <si>
    <t>Mrs Kabita Mahapatra</t>
  </si>
  <si>
    <t>1st prize= 12, 2nd prize= 22, 3rd prize= 8</t>
  </si>
  <si>
    <t>Yajnadutta Swain- 2019- Advance Materials from Lignin: A review; E-ISSN 2348-1269, P- ISSN 2349-5138
2020-Microwave assisted synthesis and spectroscopic characterisation
of diphenyl carbonate functionalised nanoporous starch, Journal of Polymer Research (</t>
  </si>
  <si>
    <t>Yajnadutta Swain</t>
  </si>
  <si>
    <t>Yajnadutta Swain, Srikant Majhi- FDP attended</t>
  </si>
  <si>
    <t>Mrs Kabita Mahapatra- Warden, Staff council secretary</t>
  </si>
  <si>
    <t>Up to 2.0 lakh</t>
  </si>
  <si>
    <t>Upto 5 Lakh</t>
  </si>
  <si>
    <t>Date Topic National/State/Institutional No. of Participants
20.01.2017 Epoxide Ring Opening &amp; Crystal Field Theory Institutional Seminar 155
27.01.2017 Conducting polymer and HSAB principle Institutional Seminar 174
03.02.2017 Boron Chemistry and treatmen</t>
  </si>
  <si>
    <t>8 Meeting, Academic and curriculum</t>
  </si>
  <si>
    <t xml:space="preserve">1.Requirement of more laboratory instrument requirement
2. Purchase of more number of seminar books
3. more number of smart class room
4. Department and laboratory renovation 
</t>
  </si>
  <si>
    <t>3/14/2023</t>
  </si>
  <si>
    <t>NIGAMANANDA DAS, 08.09.2022, suggestion: Improvement of laboratory</t>
  </si>
  <si>
    <t>11.01.2023</t>
  </si>
  <si>
    <t>Amit Mahaptra, Sneha Mangal, Subhakant Majhi, Brasharani Sahoo, Nityananda Sahoo, Puja Behera, Priyanka Priyadarshini, Apsana Begam, Truptimayee Sahoo</t>
  </si>
  <si>
    <t>https://drive.google.com/open?id=1L1ON4loWGa1rsFVyDT_BE6s1QhkNxXJ9</t>
  </si>
  <si>
    <t>1.Requirement of more laboratory instrument requirement
2. Purchase of more number of seminar books
3. more number of smart class room
4. Department and laboratory renovation 
5. Improvement of Hostel facility</t>
  </si>
  <si>
    <t>7/18/2023 12:48:34</t>
  </si>
  <si>
    <t>sathuajanmejaya@gmail.com</t>
  </si>
  <si>
    <t>BSc COMP SCIENCE</t>
  </si>
  <si>
    <t>PROF RABINDRA BEHERA</t>
  </si>
  <si>
    <t>RK publication, Janmejaya Sathua, 2023, BEGINNERS APPROACH TO PYTHON PROGRAMMING, ISBN: 978-81-19140-54-1</t>
  </si>
  <si>
    <t>International</t>
  </si>
  <si>
    <t>Janmejaya Sathua, 10(2S) 3879-3892</t>
  </si>
  <si>
    <t>Janmejaya Sathua</t>
  </si>
  <si>
    <t>N/A</t>
  </si>
  <si>
    <t>SYLLABUS RELATED, 9TH MARCH 2023</t>
  </si>
  <si>
    <t>Enhancement in Academic career</t>
  </si>
  <si>
    <t>https://drive.google.com/open?id=1SVEZvQh3X8DC7YBjKGsxbPdO5DjAMTxh</t>
  </si>
  <si>
    <t>Interactive Board</t>
  </si>
  <si>
    <t>7/19/2023 12:34:04</t>
  </si>
  <si>
    <t>sunischita.sonali@gmail.com</t>
  </si>
  <si>
    <t>BSc ELECTRONICS</t>
  </si>
  <si>
    <t>Dr.Bipin Kumar pattnaik</t>
  </si>
  <si>
    <t>5 times</t>
  </si>
  <si>
    <t>Lab enhancement required with more instruments</t>
  </si>
  <si>
    <t>15.11.2022</t>
  </si>
  <si>
    <t>Students are freely connected with their teachers.</t>
  </si>
  <si>
    <t>https://drive.google.com/open?id=1gsB2yxREPbE6u7QKb944G9YMr1BMmc0o</t>
  </si>
  <si>
    <t>More instruments are required for practical classes</t>
  </si>
  <si>
    <t>7/18/2023 12:58:10</t>
  </si>
  <si>
    <t>BSc ITM</t>
  </si>
  <si>
    <t>Syllabus Related</t>
  </si>
  <si>
    <t>Enhancement of Academic career</t>
  </si>
  <si>
    <t>https://drive.google.com/open?id=1B8bJs4Ic93Om_t8sFzpAWprKm1EiX1Dz</t>
  </si>
  <si>
    <t>7/17/2023 16:40:09</t>
  </si>
  <si>
    <t>debasish.prusty96@gmail.com</t>
  </si>
  <si>
    <t>BSc MATHEMATICS</t>
  </si>
  <si>
    <t>Debasish Prusty</t>
  </si>
  <si>
    <t>80*</t>
  </si>
  <si>
    <t>0,0,0</t>
  </si>
  <si>
    <t>1. Dr. Manoj Kumar Hota</t>
  </si>
  <si>
    <t>Dr. Manoj Kumar Hota
1. Progressive compound rules for the numerical integration of integral of analytic functions, Int. j. of adv. sc. and technol. vol.29(3),pp-3238-3249, 2020(SCOPUS)
2. Progressive quadrature rules for approximate evaluation of real d</t>
  </si>
  <si>
    <t>Dr. Manoj Kumar Hota, Dr. Sundar Badan Sahoo</t>
  </si>
  <si>
    <t>Dr. Manoj Kumar Hota</t>
  </si>
  <si>
    <t>NONE</t>
  </si>
  <si>
    <t>Dr. Sundar Badan Sahoo : FDP attended at Savitribai Phule Pune University for 15 days</t>
  </si>
  <si>
    <t>Dr. Manoj Kumar Hota:Best Paper Nominated in 2022-AMICS, Shanghai, China-https://doi.org/10.1504/IJCSM.2016.081677 Avisheka Baral : SPM 2018</t>
  </si>
  <si>
    <t>Debasish Prusty , HOD Mathematics</t>
  </si>
  <si>
    <t>Upto 4</t>
  </si>
  <si>
    <t>No of meeting: 07, Topic: Examination , About Result of the Student ,Time Table Distribution</t>
  </si>
  <si>
    <t>Enclosed above</t>
  </si>
  <si>
    <t>10th Jan 2023</t>
  </si>
  <si>
    <t>They don't feel shy to ask questions and feel free to share their views</t>
  </si>
  <si>
    <t>https://drive.google.com/open?id=1wJjOP4ZXk2Td-uIvku9eqMeLe8uJ-uXg</t>
  </si>
  <si>
    <t>NO SUGGESTION</t>
  </si>
  <si>
    <t>7/19/2023 10:56:17</t>
  </si>
  <si>
    <t>sahoo470@gmail.com</t>
  </si>
  <si>
    <t>BSc PHYSICS</t>
  </si>
  <si>
    <t>Dr. BIPIN KUMAR PATTNAIK</t>
  </si>
  <si>
    <t>1st-5, 2nd 2, 3rd-1</t>
  </si>
  <si>
    <t>Dr. Bipin Kumar Pattnaik 95 percent
Mr. Prakash Kumar Rout 96 percent
Mr. Rabindra Behera 96 percent
Mr. Ashok Kumar Sahoo 96 percent
Mr. Jyoti Bhusan Nayak 95 percent
Mr.Ascharya Kumar Kar 96 percent
Mr. Laxmikant Mahapatra 95 percent
Mrs. Dipanita Kar 9</t>
  </si>
  <si>
    <t>Dr. Bipin Kumar Pattanaik
i. +2 Physics Books (VK Publications)
ii. +2 Practical Physics (VK Publications)
Ascharya Kumar Kar
Synthesis and applications of thieno[3,4-c] pyrrole-4,6-dione based linear to star-burst novel D-A conjugated oligomers for organ</t>
  </si>
  <si>
    <t>Laxmikanta Mahapatra, ITER</t>
  </si>
  <si>
    <t>Ascharya Kumar Kar
Ashok Kumar Sahoo</t>
  </si>
  <si>
    <t>Dr. Bipin Kumar Pattanaik Indian Science Congress association (ISCA)
Indian Association of Physics Teachers(IAPT)
Indian Physical Society (IPS)
Indian Biophysical Society (IBS)
Orissa Physical Society(OPS)
Association of Ravenshaw Physics Alumni(ARPA)
Ori</t>
  </si>
  <si>
    <t>Dr. Bipin Kumar Pattanaik
? Institute of Physics, BBSR
? Utkal University, BBSR
? Dibrugarh University, Dibrugarh
? Pondicherry University
? Foreign Invitation to 02(Slippery Rock University, Pennsylvania, USA-Int. Inst. Of General System Studies, July 13</t>
  </si>
  <si>
    <t xml:space="preserve">Dr Bipin Kumar Pattnaik, HOD UGC Co-ordinator, IGNOU Co-ordinator, 
Mr. Rabindra Behera Co-ordinator ITM &amp; Comp. Sc.
Mr. Ashok Kumar Sahoo Programme Officer NSS(+3)
Mr.Ascharya Kumar Kar Programme Officer NSS(+2)
Mrs. Dipanita Kar Councilor YRC(+3)
</t>
  </si>
  <si>
    <t xml:space="preserve">
</t>
  </si>
  <si>
    <t>Regular seminar talks conducted in the Department
PG departments should be opened from the current session</t>
  </si>
  <si>
    <t>zero</t>
  </si>
  <si>
    <t>Ashok Kumar Sahoo 15 activities Muthagadia</t>
  </si>
  <si>
    <t xml:space="preserve">Student-teacher communication is strengthen
Students gets more doubt clearing facilities
</t>
  </si>
  <si>
    <t>https://drive.google.com/open?id=197xKh3hoVBleNa0ccpBSRi9j-hU2KZQl</t>
  </si>
  <si>
    <t>More number of Books may be added to the departmental Library
PG departments should be opened from the current session</t>
  </si>
  <si>
    <t>7/18/2023 17:21:14</t>
  </si>
  <si>
    <t>brajazool66@gmail.com</t>
  </si>
  <si>
    <t>BSc ZOOLOGY</t>
  </si>
  <si>
    <t>Brajabandhu Behera</t>
  </si>
  <si>
    <t>Result Awaited</t>
  </si>
  <si>
    <t>Four</t>
  </si>
  <si>
    <t>11 (NSS-13, NCC- 6)</t>
  </si>
  <si>
    <t>1st Prize-04 nos, 2nd Prize-03nos, 3rd Prize-04 nos.</t>
  </si>
  <si>
    <t>Brajabandhu Behera-100%
Anurag Das- 100%
Tanushree Moharana - 100%
Dr Deepak Ranjan Sahoo - 100%</t>
  </si>
  <si>
    <t>Dr Deepak Ranjan Sahoo: 
Type of publication: Research Journal
Name of the authors, title, Journal name: Panda, S.P., Roy, P., Soren, D., Sahoo, D.R., Dehury, B, Rout A.K., Behera, B.K. &amp; Das, B.K. (2023) Structural insights of Labeo catla (catla) myxovir</t>
  </si>
  <si>
    <t>National</t>
  </si>
  <si>
    <t>Faculty Name: Tanushree Moharana
Tanushree Moharana, CSK Mishra, Aliva Pattnaik (2022). Evaluation of the impact of different microplastics treated with Monocrotophos and Pretilachlor on soil physicochemical properties. Advances in applied zoological rese</t>
  </si>
  <si>
    <t xml:space="preserve">Anurag Das
Life member, Orissa Environmental Society
Dr Deepak Ranjan Sahoo
Life member, Orissa Environmental Society
Ms Tanushree Moharana
Life member, Orissa Environmental Society
</t>
  </si>
  <si>
    <t>Anurag Das
1) Professional Development Programme on “Implementation of NEP-2020 for University and College Teachers” organised by IGNOU from 07/10/2022 – 12/10/2022.
2) Refresher course in Bio Technology and Bio Sciences, UGC-HRDC, Utkal University, 10/0</t>
  </si>
  <si>
    <t>Brajabandhu Behera
HoD, Zoology, Deputy controller of Examinations, Nayagarh (Auto) college, Co-ordinator, Admission Section, Nayagarh (Auto) college, Nayagarh</t>
  </si>
  <si>
    <t>Brajabandhu Behera
Superintendent of 1st Sem &amp; 3rd Sem Degree Exam 2023 of Utkal University, Teacher code: 003916
Anurag Das
Evaluator: Teacher code 010189
Tanushree Moharana
Evaluator:009861
Dr Deepak Ranjan Sahoo
Evaluator:009011</t>
  </si>
  <si>
    <t>02 (Desktop 01 no, Laptop 01 no)</t>
  </si>
  <si>
    <t>Seminar library 32 no, General library 09 no</t>
  </si>
  <si>
    <t>1) To ensure 100% attendance of the students, 2) Distribution of syllabus &amp; time table, 3) Smooth conduct of practical examinations</t>
  </si>
  <si>
    <t>More lab infra</t>
  </si>
  <si>
    <t>Dr Deepak Ranjan Sahoo: DOI:10.1080/07391102.2023.2213345
Ms Tanushree Moharana: https://doi.org/10.1016/j.chemosphere.2022.133837</t>
  </si>
  <si>
    <t>INR 17,501</t>
  </si>
  <si>
    <t>12.11.2022, 19.11.2022, 26.11.2022</t>
  </si>
  <si>
    <t>Improvement student's attendance &amp; academics</t>
  </si>
  <si>
    <t>https://drive.google.com/open?id=189R67gKOiorXwaNJnUiZgjeCIHSOxmXF</t>
  </si>
  <si>
    <t>Enhancement of lab infrastructure, appointment of more faculties</t>
  </si>
  <si>
    <t>7/19/2023 12:59:33</t>
  </si>
  <si>
    <t>MA ODIA</t>
  </si>
  <si>
    <t>1st- 05, 2nd - 03, 3rd- 05</t>
  </si>
  <si>
    <t>Dr. Banambar Prusty ( coordinator) - 20%
Smt. Subhasmita Parida- 80%</t>
  </si>
  <si>
    <t>Dr. Banambar Prusty- HOD and Coordinator</t>
  </si>
  <si>
    <t>185- Books</t>
  </si>
  <si>
    <t>01- BOS</t>
  </si>
  <si>
    <t>To improve teaching learning quality. Added smart class room for better understanding. To improve Odia SOFTHAND skills and e- magazine. Maintain ecogreen class room facilities. To go on our linguistic innovations by our departmental hands.</t>
  </si>
  <si>
    <t>Prof. Binoya Bahidar
Topic- Recurring innovations of Odia department</t>
  </si>
  <si>
    <t>Odisha disaster preparedness day- 29/10/2022
World AIDS Day- 01/12/2022
National Youth Day- 12/01/2023
World Red Cross Day- 08/05/2023</t>
  </si>
  <si>
    <t>To hike percentage of marks in semester exams. Maintain a good quality of attendance. Development of relation and studious environment. Counseling for NET exam.</t>
  </si>
  <si>
    <t>https://drive.google.com/open?id=1kqym-5YEY1W8xs1Kh2eQbZzwXcoyuzPm</t>
  </si>
  <si>
    <t>Our department needs a computer and printer . We need smart class room following the modern technology and education. To provide necessary fund to the department.</t>
  </si>
  <si>
    <t>7/19/2023 13:18:42</t>
  </si>
  <si>
    <t>subhadrarout9310@gmail.com</t>
  </si>
  <si>
    <t>MCOM COMMERCE</t>
  </si>
  <si>
    <t>Dr. Laxmidhar Sahoo</t>
  </si>
  <si>
    <t>1st prize = 1 nos</t>
  </si>
  <si>
    <t xml:space="preserve">1. Miss Subhadra Rout - 100%
2. Mr. Tapash Kumar Barik - 100%
</t>
  </si>
  <si>
    <t>3, 23rd Feb to 25th Feb 2023 and 20 nos.</t>
  </si>
  <si>
    <t>2 times and Distribution of classes, Seminar conducting activities, Result Performances Analysis</t>
  </si>
  <si>
    <t>1. Improving Student's Performances.
2. Preparing students for NET or SET exams.
3. Encouraging students for Higher Studies.
4. Involving Students in Research Activities.</t>
  </si>
  <si>
    <t>Career awareness</t>
  </si>
  <si>
    <t>https://drive.google.com/open?id=1tWgu71rf_f_c89z9l8kYbcnoWkYfdq4v</t>
  </si>
  <si>
    <t>1. Increasing more books and E-books for the department.
2. Providing Funds for Research Facilities.
3. Requiring more Smart Boards for interactive Classes.</t>
  </si>
  <si>
    <t>7/17/2023 18:06:28</t>
  </si>
  <si>
    <t>milismita1984@gmail.com</t>
  </si>
  <si>
    <t>MSW SOCIAL WORK</t>
  </si>
  <si>
    <t>Smita Pattnaik (HOD) /Priyambada Dash course coordinator</t>
  </si>
  <si>
    <t>Disaster Management</t>
  </si>
  <si>
    <t>50% to each staff</t>
  </si>
  <si>
    <t>02- published in international journal multidisciplinary educational research</t>
  </si>
  <si>
    <t>Smita Pattnaik</t>
  </si>
  <si>
    <t>Priyambada Dash</t>
  </si>
  <si>
    <t>Attended in kitt university</t>
  </si>
  <si>
    <t>HOD Smita Pattnaik
Councillor OSSU Smita Pattnaik
Councillor IGNOU Smita Pattnaik
Course Codinator Mrs Priyambada Dash
Supdt of ladies hostel
Chairman discipline committee
MSW Seminar incharge Swarnalata Dakua</t>
  </si>
  <si>
    <t>Best</t>
  </si>
  <si>
    <t>3 seminar 
1 webinar
No of participants 20</t>
  </si>
  <si>
    <t>07 about the syllabus, seminar and teaching method</t>
  </si>
  <si>
    <t>Smart teaching technique is needed</t>
  </si>
  <si>
    <t xml:space="preserve">Online Dr Benudhara Pradhan, Prof Dr Nabanita Ratha, Mr Nirod ku Mishra
</t>
  </si>
  <si>
    <t>NilNil</t>
  </si>
  <si>
    <t>Good Rapport building</t>
  </si>
  <si>
    <t>https://drive.google.com/open?id=16knJlDRLlzcFT2fknA8G0igjgck0aav5</t>
  </si>
  <si>
    <t>Service security ,more library facility etc</t>
  </si>
  <si>
    <r>
      <rPr>
        <b/>
        <sz val="18"/>
        <color rgb="FF000000"/>
        <rFont val="Arial"/>
      </rPr>
      <t xml:space="preserve">Format for Academic Audit: Page-2
</t>
    </r>
    <r>
      <rPr>
        <b/>
        <sz val="10"/>
        <color rgb="FF000000"/>
        <rFont val="Arial"/>
      </rPr>
      <t>[To be filled out by the Department under Audit only]</t>
    </r>
    <r>
      <rPr>
        <b/>
        <sz val="18"/>
        <color rgb="FF000000"/>
        <rFont val="Arial"/>
      </rPr>
      <t xml:space="preserve">
</t>
    </r>
    <r>
      <rPr>
        <b/>
        <sz val="18"/>
        <color rgb="FFFF0000"/>
        <rFont val="Arial"/>
      </rPr>
      <t>Academic Session: 2022-2023</t>
    </r>
  </si>
  <si>
    <r>
      <rPr>
        <sz val="11"/>
        <color rgb="FF000000"/>
        <rFont val="Calibri"/>
      </rPr>
      <t xml:space="preserve">Pass percentage: above 75%, for every 1% = 1; </t>
    </r>
    <r>
      <rPr>
        <sz val="11"/>
        <color rgb="FF000000"/>
        <rFont val="Symbol"/>
      </rPr>
      <t>£</t>
    </r>
    <r>
      <rPr>
        <sz val="11"/>
        <color rgb="FF000000"/>
        <rFont val="Calibri"/>
      </rPr>
      <t>75% and up to 60%, for every 1% = 0.75;  &lt;60% and upto 45%,  for every 1% = 0.5; &lt;45% and above pass mark, for every 1% = 0.25</t>
    </r>
  </si>
  <si>
    <t>To be filled</t>
  </si>
  <si>
    <r>
      <rPr>
        <sz val="11"/>
        <color rgb="FF000000"/>
        <rFont val="Calibri"/>
      </rPr>
      <t xml:space="preserve">Successful completion 75-100% = 10; Between 40-74% = 5; Less than 40% = 0 </t>
    </r>
    <r>
      <rPr>
        <sz val="11"/>
        <color rgb="FF000000"/>
        <rFont val="Calibri"/>
      </rPr>
      <t xml:space="preserve">
</t>
    </r>
  </si>
  <si>
    <r>
      <rPr>
        <sz val="11"/>
        <color rgb="FF000000"/>
        <rFont val="Calibri"/>
      </rPr>
      <t xml:space="preserve">Student Teacher Ratio (average across all disciplines) [Current]
</t>
    </r>
    <r>
      <rPr>
        <sz val="11"/>
        <color rgb="FF000000"/>
        <rFont val="Symbol"/>
      </rPr>
      <t>£</t>
    </r>
    <r>
      <rPr>
        <sz val="11"/>
        <color rgb="FF000000"/>
        <rFont val="Calibri"/>
      </rPr>
      <t xml:space="preserve">15:1 = 10; </t>
    </r>
    <r>
      <rPr>
        <sz val="11"/>
        <color rgb="FF000000"/>
        <rFont val="Calibri"/>
      </rPr>
      <t>?</t>
    </r>
    <r>
      <rPr>
        <sz val="11"/>
        <color rgb="FF000000"/>
        <rFont val="Calibri"/>
      </rPr>
      <t>16:1 to 50:1 = 5; &gt;50:1 = 2
(Ad-hoc/Part-time teachers/Guest teacher with at least 9 months of continuous teaching in an academic year shall be considered).</t>
    </r>
  </si>
  <si>
    <r>
      <rPr>
        <b/>
        <sz val="11"/>
        <rFont val="Calibri"/>
      </rPr>
      <t>Post-doctoral guidance, such as Dlitt/DSc</t>
    </r>
    <r>
      <rPr>
        <sz val="11"/>
        <rFont val="Calibri"/>
      </rPr>
      <t>: 1 = 12; PhD: 1 = 10; MPhil/MTech: 1 = 5; PG level: 1 = 3; UG level: 1 = 1</t>
    </r>
  </si>
  <si>
    <r>
      <rPr>
        <sz val="11"/>
        <color rgb="FF000000"/>
        <rFont val="Calibri"/>
      </rPr>
      <t>Major [? 10.0 lakh] = 20; Minor [</t>
    </r>
    <r>
      <rPr>
        <sz val="11"/>
        <color rgb="FF000000"/>
        <rFont val="Symbol"/>
      </rPr>
      <t>£</t>
    </r>
    <r>
      <rPr>
        <sz val="11"/>
        <color rgb="FF000000"/>
        <rFont val="Calibri"/>
      </rPr>
      <t xml:space="preserve"> 10.0 lakh] = 10</t>
    </r>
  </si>
  <si>
    <r>
      <rPr>
        <sz val="11"/>
        <rFont val="Calibri"/>
      </rPr>
      <t xml:space="preserve">&gt;20 = 20; &gt;10 up to 20 = 10; </t>
    </r>
    <r>
      <rPr>
        <sz val="11"/>
        <rFont val="Symbol"/>
      </rPr>
      <t>£</t>
    </r>
    <r>
      <rPr>
        <sz val="11"/>
        <rFont val="Calibri"/>
      </rPr>
      <t>10 = 5
For Colleges [AU/PG/UG]
&gt;2 = 20; &gt;1-2 = 10; At least 1 = 5</t>
    </r>
  </si>
  <si>
    <r>
      <rPr>
        <b/>
        <sz val="11"/>
        <color rgb="FF000000"/>
        <rFont val="Calibri"/>
      </rPr>
      <t xml:space="preserve">Popularity of programs offered based on SAMS data </t>
    </r>
    <r>
      <rPr>
        <sz val="11"/>
        <color rgb="FF000000"/>
        <rFont val="Calibri"/>
      </rPr>
      <t>[ratio of number of first preference and number of available seats]</t>
    </r>
  </si>
  <si>
    <r>
      <rPr>
        <b/>
        <sz val="11"/>
        <color rgb="FFFF0000"/>
        <rFont val="Calibri"/>
      </rPr>
      <t>Step 1</t>
    </r>
    <r>
      <rPr>
        <sz val="11"/>
        <color rgb="FF000000"/>
        <rFont val="Calibri"/>
      </rPr>
      <t xml:space="preserve"> 
Calculate Item wise total score:</t>
    </r>
  </si>
  <si>
    <r>
      <rPr>
        <b/>
        <sz val="11"/>
        <color rgb="FFFF0000"/>
        <rFont val="Calibri"/>
      </rPr>
      <t>Step 2</t>
    </r>
    <r>
      <rPr>
        <sz val="11"/>
        <color rgb="FF000000"/>
        <rFont val="Calibri"/>
      </rPr>
      <t xml:space="preserve"> 
Calculate weighted score:</t>
    </r>
  </si>
  <si>
    <r>
      <rPr>
        <b/>
        <sz val="11"/>
        <color rgb="FFFF0000"/>
        <rFont val="Calibri"/>
      </rPr>
      <t xml:space="preserve">Step 3 </t>
    </r>
    <r>
      <rPr>
        <sz val="11"/>
        <color rgb="FF000000"/>
        <rFont val="Calibri"/>
      </rPr>
      <t xml:space="preserve">
Add Weighted score of all the four factors,</t>
    </r>
  </si>
  <si>
    <r>
      <rPr>
        <b/>
        <sz val="11"/>
        <color rgb="FFFF0000"/>
        <rFont val="Calibri"/>
      </rPr>
      <t>Step 4</t>
    </r>
    <r>
      <rPr>
        <sz val="11"/>
        <color rgb="FF000000"/>
        <rFont val="Calibri"/>
      </rPr>
      <t xml:space="preserve">
Calculate Departmental performance index by using the following formula:</t>
    </r>
  </si>
  <si>
    <r>
      <rPr>
        <b/>
        <sz val="18"/>
        <color rgb="FF000000"/>
        <rFont val="Arial"/>
      </rPr>
      <t xml:space="preserve">Format for Academic Audit: Page-3
</t>
    </r>
    <r>
      <rPr>
        <b/>
        <sz val="10"/>
        <color rgb="FF000000"/>
        <rFont val="Arial"/>
      </rPr>
      <t>[To be filled out by the Department under Audit only]</t>
    </r>
    <r>
      <rPr>
        <b/>
        <sz val="18"/>
        <color rgb="FF000000"/>
        <rFont val="Arial"/>
      </rPr>
      <t xml:space="preserve">
</t>
    </r>
    <r>
      <rPr>
        <b/>
        <sz val="18"/>
        <color rgb="FFFF0000"/>
        <rFont val="Arial"/>
      </rPr>
      <t>Academic Session: 2022-2023</t>
    </r>
    <r>
      <rPr>
        <b/>
        <sz val="18"/>
        <color rgb="FF000000"/>
        <rFont val="Arial"/>
      </rPr>
      <t xml:space="preserve">
</t>
    </r>
  </si>
  <si>
    <t xml:space="preserve"> UG B Sc (ITM)</t>
  </si>
  <si>
    <r>
      <t xml:space="preserve">Format for Academic Audit: Page-4
Academic Performance Audit Score
Write Name of the HEI: </t>
    </r>
    <r>
      <rPr>
        <b/>
        <sz val="16"/>
        <color indexed="10"/>
        <rFont val="Calibri"/>
        <family val="2"/>
      </rPr>
      <t>Auto Populate</t>
    </r>
    <r>
      <rPr>
        <b/>
        <sz val="16"/>
        <color indexed="8"/>
        <rFont val="Calibri"/>
        <family val="2"/>
      </rPr>
      <t xml:space="preserve">
</t>
    </r>
    <r>
      <rPr>
        <b/>
        <sz val="16"/>
        <color indexed="10"/>
        <rFont val="Calibri"/>
        <family val="2"/>
      </rPr>
      <t xml:space="preserve">Academic Session: 2022-2023 </t>
    </r>
  </si>
  <si>
    <t>S. No.</t>
  </si>
  <si>
    <t>UG ECONOMICS</t>
  </si>
  <si>
    <t>UG EDUCATION</t>
  </si>
  <si>
    <t>UG ENGLISH</t>
  </si>
  <si>
    <t>UG HISTORY</t>
  </si>
  <si>
    <t>UG  &amp; PG ODIA</t>
  </si>
  <si>
    <t>UG PHLOSOPHY</t>
  </si>
  <si>
    <t>UG POLITICAL SCIENCE</t>
  </si>
  <si>
    <t>UG PSYCHOLOGY</t>
  </si>
  <si>
    <t>UG SANSKRIT</t>
  </si>
  <si>
    <t>UG SOCIOLOGY &amp; MSW</t>
  </si>
  <si>
    <t xml:space="preserve">UG &amp; PG COMMERCE </t>
  </si>
  <si>
    <t>UG BOTANY</t>
  </si>
  <si>
    <t>UG CHEMISTRY</t>
  </si>
  <si>
    <t>UG COMPUTER SCIENCE</t>
  </si>
  <si>
    <t>UG INF TECH &amp; MGT</t>
  </si>
  <si>
    <t>UG ELECTRONICS</t>
  </si>
  <si>
    <t>UG PHYSICS</t>
  </si>
  <si>
    <t>UG MATHEMATICS</t>
  </si>
  <si>
    <t>UG ZOOLOGY</t>
  </si>
  <si>
    <r>
      <t xml:space="preserve">Format for Academic Audit: Page-5
</t>
    </r>
    <r>
      <rPr>
        <b/>
        <sz val="10"/>
        <color indexed="8"/>
        <rFont val="Arial"/>
        <family val="2"/>
      </rPr>
      <t>[To be filled out by the Head of the HEI, or IQAC only]</t>
    </r>
    <r>
      <rPr>
        <b/>
        <sz val="18"/>
        <color indexed="8"/>
        <rFont val="Arial"/>
        <family val="2"/>
      </rPr>
      <t xml:space="preserve">
</t>
    </r>
    <r>
      <rPr>
        <b/>
        <sz val="18"/>
        <color indexed="10"/>
        <rFont val="Arial"/>
        <family val="2"/>
      </rPr>
      <t>Academic Session: 2022-2023</t>
    </r>
  </si>
  <si>
    <t xml:space="preserve">1. Limited Collaborations with Research institutions and industry.
2. Less number of Publication of papers in Scopus Indexed / Web of Science journals and filing of patents.
3. Getting research grants or projects from external funding agencies.
</t>
  </si>
  <si>
    <t xml:space="preserve">1. Utilising international academic resources including faculties of repute for intellectual progress.
2. Adding more skill-based courses/programs to the existing traditional programmes and to train and transform students to attract recruiters..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</si>
</sst>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45">
    <font>
      <sz val="10"/>
      <color rgb="FF000000"/>
      <name val="Arial"/>
    </font>
    <font>
      <sz val="11"/>
      <color theme="1"/>
      <name val="Calibri"/>
      <family val="2"/>
      <scheme val="minor"/>
    </font>
    <font>
      <b/>
      <sz val="18"/>
      <color rgb="FF000000"/>
      <name val="Arial"/>
    </font>
    <font>
      <sz val="10"/>
      <name val="Arial"/>
    </font>
    <font>
      <b/>
      <sz val="11"/>
      <color rgb="FF000000"/>
      <name val="Calibri"/>
    </font>
    <font>
      <sz val="9"/>
      <color rgb="FF000000"/>
      <name val="Arial"/>
    </font>
    <font>
      <b/>
      <sz val="10"/>
      <color rgb="FF000000"/>
      <name val="Arial"/>
    </font>
    <font>
      <b/>
      <sz val="12"/>
      <color rgb="FF000000"/>
      <name val="Calibri"/>
    </font>
    <font>
      <b/>
      <sz val="16"/>
      <color rgb="FF000000"/>
      <name val="Calibri"/>
    </font>
    <font>
      <b/>
      <sz val="10"/>
      <color rgb="FF000000"/>
      <name val="Calibri"/>
    </font>
    <font>
      <sz val="11"/>
      <color rgb="FF000000"/>
      <name val="Calibri"/>
    </font>
    <font>
      <b/>
      <sz val="11"/>
      <color rgb="FFFF0000"/>
      <name val="Calibri"/>
    </font>
    <font>
      <b/>
      <sz val="11"/>
      <name val="Calibri"/>
    </font>
    <font>
      <sz val="11"/>
      <name val="Calibri"/>
    </font>
    <font>
      <sz val="11"/>
      <color rgb="FFFF0000"/>
      <name val="Calibri"/>
    </font>
    <font>
      <sz val="12"/>
      <color rgb="FF000000"/>
      <name val="Times New Roman"/>
    </font>
    <font>
      <sz val="11"/>
      <color rgb="FF000000"/>
      <name val="Times New Roman"/>
    </font>
    <font>
      <b/>
      <sz val="14"/>
      <color rgb="FF000000"/>
      <name val="Calibri"/>
    </font>
    <font>
      <sz val="10"/>
      <color rgb="FF0000FF"/>
      <name val="Arial"/>
    </font>
    <font>
      <b/>
      <sz val="10"/>
      <color rgb="FFFF0000"/>
      <name val="Arial"/>
    </font>
    <font>
      <u/>
      <sz val="11"/>
      <name val="Calibri"/>
    </font>
    <font>
      <b/>
      <sz val="14"/>
      <color rgb="FFFF0000"/>
      <name val="Arial"/>
    </font>
    <font>
      <sz val="11"/>
      <color rgb="FF000000"/>
      <name val="Arial"/>
    </font>
    <font>
      <b/>
      <sz val="18"/>
      <color rgb="FFFF0000"/>
      <name val="Arial"/>
    </font>
    <font>
      <sz val="11"/>
      <color rgb="FF000000"/>
      <name val="Symbol"/>
    </font>
    <font>
      <sz val="11"/>
      <name val="Symbol"/>
    </font>
    <font>
      <b/>
      <sz val="16"/>
      <color rgb="FFFF0000"/>
      <name val="Arial"/>
    </font>
    <font>
      <i/>
      <sz val="10"/>
      <color rgb="FF000000"/>
      <name val="Arial"/>
    </font>
    <font>
      <b/>
      <sz val="16"/>
      <color indexed="10"/>
      <name val="Calibri"/>
      <family val="2"/>
    </font>
    <font>
      <b/>
      <sz val="16"/>
      <color indexed="8"/>
      <name val="Calibri"/>
      <family val="2"/>
    </font>
    <font>
      <b/>
      <sz val="10"/>
      <color indexed="30"/>
      <name val="Calibri"/>
      <family val="2"/>
    </font>
    <font>
      <sz val="11"/>
      <name val="Calibri"/>
      <family val="2"/>
    </font>
    <font>
      <sz val="10"/>
      <color indexed="8"/>
      <name val="Calibri"/>
      <family val="2"/>
    </font>
    <font>
      <b/>
      <sz val="18"/>
      <color indexed="8"/>
      <name val="Arial"/>
      <family val="2"/>
    </font>
    <font>
      <b/>
      <sz val="10"/>
      <color indexed="8"/>
      <name val="Arial"/>
      <family val="2"/>
    </font>
    <font>
      <b/>
      <sz val="18"/>
      <color indexed="10"/>
      <name val="Arial"/>
      <family val="2"/>
    </font>
    <font>
      <sz val="11"/>
      <color indexed="8"/>
      <name val="Calibri"/>
      <family val="2"/>
    </font>
    <font>
      <sz val="10"/>
      <color indexed="8"/>
      <name val="Arial"/>
      <family val="2"/>
    </font>
    <font>
      <b/>
      <sz val="11"/>
      <color indexed="8"/>
      <name val="Arial"/>
      <family val="2"/>
    </font>
    <font>
      <sz val="12"/>
      <color indexed="8"/>
      <name val="Times New Roman"/>
      <family val="1"/>
    </font>
    <font>
      <b/>
      <sz val="11"/>
      <color indexed="8"/>
      <name val="Calibri"/>
      <family val="2"/>
    </font>
    <font>
      <sz val="11"/>
      <color indexed="10"/>
      <name val="Calibri"/>
      <family val="2"/>
    </font>
    <font>
      <sz val="10"/>
      <color indexed="10"/>
      <name val="Arial"/>
      <family val="2"/>
    </font>
    <font>
      <b/>
      <sz val="10"/>
      <color indexed="10"/>
      <name val="Arial"/>
      <family val="2"/>
    </font>
    <font>
      <sz val="10"/>
      <color indexed="12"/>
      <name val="Arial"/>
      <family val="2"/>
    </font>
  </fonts>
  <fills count="13">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FFCC"/>
        <bgColor rgb="FFFFFFCC"/>
      </patternFill>
    </fill>
    <fill>
      <patternFill patternType="solid">
        <fgColor rgb="FFFFFF00"/>
        <bgColor rgb="FFFFFF00"/>
      </patternFill>
    </fill>
    <fill>
      <patternFill patternType="solid">
        <fgColor rgb="FFFFFF99"/>
        <bgColor rgb="FFFFFF99"/>
      </patternFill>
    </fill>
    <fill>
      <patternFill patternType="solid">
        <fgColor rgb="FFC0C0C0"/>
        <bgColor rgb="FFC0C0C0"/>
      </patternFill>
    </fill>
    <fill>
      <patternFill patternType="solid">
        <fgColor rgb="FF00B0F0"/>
        <bgColor rgb="FF00B0F0"/>
      </patternFill>
    </fill>
    <fill>
      <patternFill patternType="solid">
        <fgColor rgb="FFFFFF00"/>
        <bgColor rgb="FF00B0F0"/>
      </patternFill>
    </fill>
    <fill>
      <patternFill patternType="solid">
        <fgColor indexed="13"/>
        <bgColor indexed="64"/>
      </patternFill>
    </fill>
    <fill>
      <patternFill patternType="solid">
        <fgColor indexed="9"/>
        <bgColor indexed="64"/>
      </patternFill>
    </fill>
    <fill>
      <patternFill patternType="solid">
        <fgColor indexed="42"/>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C0C0C0"/>
      </left>
      <right style="medium">
        <color rgb="FFC0C0C0"/>
      </right>
      <top style="medium">
        <color rgb="FFC0C0C0"/>
      </top>
      <bottom style="medium">
        <color rgb="FFC0C0C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8"/>
  </cellStyleXfs>
  <cellXfs count="184">
    <xf numFmtId="0" fontId="0" fillId="0" borderId="0" xfId="0" applyFont="1" applyAlignment="1"/>
    <xf numFmtId="0" fontId="4" fillId="3" borderId="4" xfId="0" applyFont="1" applyFill="1" applyBorder="1" applyAlignment="1">
      <alignment horizontal="center" vertical="top"/>
    </xf>
    <xf numFmtId="0" fontId="0" fillId="3" borderId="4" xfId="0" applyFont="1" applyFill="1" applyBorder="1" applyAlignment="1">
      <alignmen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3" borderId="4" xfId="0" applyFont="1" applyFill="1" applyBorder="1" applyAlignment="1">
      <alignment vertical="top"/>
    </xf>
    <xf numFmtId="0" fontId="0" fillId="0" borderId="1" xfId="0" applyFont="1" applyBorder="1" applyAlignment="1">
      <alignment horizontal="left" vertical="top"/>
    </xf>
    <xf numFmtId="0" fontId="0" fillId="0" borderId="2" xfId="0" applyFont="1" applyBorder="1" applyAlignment="1">
      <alignment horizontal="center" vertical="top"/>
    </xf>
    <xf numFmtId="0" fontId="0" fillId="0" borderId="3" xfId="0" applyFont="1" applyBorder="1" applyAlignment="1">
      <alignment horizontal="center" vertical="top"/>
    </xf>
    <xf numFmtId="0" fontId="4" fillId="3" borderId="4" xfId="0" applyFont="1" applyFill="1" applyBorder="1" applyAlignment="1">
      <alignment horizontal="right" vertical="top"/>
    </xf>
    <xf numFmtId="0" fontId="0"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center" vertical="top"/>
    </xf>
    <xf numFmtId="0" fontId="0" fillId="0" borderId="4" xfId="0" applyFont="1" applyBorder="1"/>
    <xf numFmtId="0" fontId="4" fillId="4" borderId="4" xfId="0" applyFont="1" applyFill="1" applyBorder="1" applyAlignment="1">
      <alignment wrapText="1"/>
    </xf>
    <xf numFmtId="0" fontId="9" fillId="4" borderId="4" xfId="0" applyFont="1" applyFill="1" applyBorder="1" applyAlignment="1">
      <alignment wrapText="1"/>
    </xf>
    <xf numFmtId="0" fontId="10" fillId="0" borderId="0" xfId="0" applyFont="1"/>
    <xf numFmtId="0" fontId="6" fillId="0" borderId="4" xfId="0" applyFont="1" applyBorder="1" applyAlignment="1">
      <alignment horizontal="center" vertical="center"/>
    </xf>
    <xf numFmtId="0" fontId="11" fillId="5" borderId="4" xfId="0" applyFont="1" applyFill="1" applyBorder="1" applyAlignment="1">
      <alignment wrapText="1"/>
    </xf>
    <xf numFmtId="0" fontId="11" fillId="5" borderId="4" xfId="0" applyFont="1" applyFill="1" applyBorder="1" applyAlignment="1">
      <alignment horizontal="center"/>
    </xf>
    <xf numFmtId="0" fontId="11" fillId="5" borderId="4" xfId="0" applyFont="1" applyFill="1" applyBorder="1"/>
    <xf numFmtId="0" fontId="4" fillId="0" borderId="4" xfId="0" applyFont="1" applyBorder="1" applyAlignment="1">
      <alignment horizontal="right" vertical="top"/>
    </xf>
    <xf numFmtId="0" fontId="4" fillId="0" borderId="4" xfId="0" applyFont="1" applyBorder="1" applyAlignment="1">
      <alignment vertical="top" wrapText="1"/>
    </xf>
    <xf numFmtId="0" fontId="4" fillId="0" borderId="4" xfId="0" applyFont="1" applyBorder="1" applyAlignment="1">
      <alignment horizontal="center" vertical="top"/>
    </xf>
    <xf numFmtId="0" fontId="10" fillId="6" borderId="4" xfId="0" applyFont="1" applyFill="1" applyBorder="1" applyAlignment="1">
      <alignment horizontal="center" vertical="top"/>
    </xf>
    <xf numFmtId="0" fontId="4" fillId="0" borderId="4" xfId="0" applyFont="1" applyBorder="1" applyAlignment="1">
      <alignment vertical="top"/>
    </xf>
    <xf numFmtId="0" fontId="4" fillId="0" borderId="0" xfId="0" applyFont="1"/>
    <xf numFmtId="0" fontId="0" fillId="0" borderId="4" xfId="0" applyFont="1" applyBorder="1" applyAlignment="1">
      <alignment horizontal="right" vertical="top"/>
    </xf>
    <xf numFmtId="0" fontId="10" fillId="0" borderId="4" xfId="0" applyFont="1" applyBorder="1" applyAlignment="1">
      <alignment vertical="top" wrapText="1"/>
    </xf>
    <xf numFmtId="0" fontId="10" fillId="0" borderId="4" xfId="0" applyFont="1" applyBorder="1" applyAlignment="1">
      <alignment horizontal="center" vertical="top"/>
    </xf>
    <xf numFmtId="0" fontId="10" fillId="0" borderId="4" xfId="0" applyFont="1" applyBorder="1" applyAlignment="1">
      <alignment vertical="top"/>
    </xf>
    <xf numFmtId="0" fontId="10" fillId="0" borderId="0" xfId="0" applyFont="1" applyAlignment="1">
      <alignment vertical="top"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10" fillId="6" borderId="4" xfId="0" applyFont="1" applyFill="1" applyBorder="1" applyAlignment="1">
      <alignment horizontal="center" vertical="center"/>
    </xf>
    <xf numFmtId="0" fontId="11" fillId="5" borderId="4" xfId="0" applyFont="1" applyFill="1" applyBorder="1" applyAlignment="1">
      <alignment horizontal="center" vertical="center"/>
    </xf>
    <xf numFmtId="0" fontId="4" fillId="0" borderId="4" xfId="0" applyFont="1" applyBorder="1" applyAlignment="1">
      <alignment vertical="center"/>
    </xf>
    <xf numFmtId="0" fontId="6" fillId="0" borderId="4" xfId="0" applyFont="1" applyBorder="1" applyAlignment="1">
      <alignment horizontal="right" vertical="top"/>
    </xf>
    <xf numFmtId="0" fontId="12" fillId="0" borderId="4" xfId="0" applyFont="1" applyBorder="1" applyAlignment="1">
      <alignment horizontal="left" vertical="center" wrapText="1"/>
    </xf>
    <xf numFmtId="0" fontId="10" fillId="0" borderId="4" xfId="0" applyFont="1" applyBorder="1" applyAlignment="1">
      <alignment horizontal="center" vertical="center"/>
    </xf>
    <xf numFmtId="0" fontId="4" fillId="0" borderId="4" xfId="0" applyFont="1" applyBorder="1" applyAlignment="1">
      <alignment horizontal="right" vertical="center"/>
    </xf>
    <xf numFmtId="0" fontId="0" fillId="0" borderId="4" xfId="0" applyFont="1" applyBorder="1" applyAlignment="1">
      <alignment horizontal="right" vertical="center"/>
    </xf>
    <xf numFmtId="0" fontId="13" fillId="0" borderId="4" xfId="0" applyFont="1" applyBorder="1" applyAlignment="1">
      <alignment vertical="top" wrapText="1"/>
    </xf>
    <xf numFmtId="0" fontId="11" fillId="5" borderId="4" xfId="0" applyFont="1" applyFill="1" applyBorder="1" applyAlignment="1">
      <alignment vertical="top" wrapText="1"/>
    </xf>
    <xf numFmtId="0" fontId="11" fillId="5" borderId="4" xfId="0" applyFont="1" applyFill="1" applyBorder="1" applyAlignment="1">
      <alignment horizontal="center" vertical="top"/>
    </xf>
    <xf numFmtId="0" fontId="14" fillId="5" borderId="4" xfId="0" applyFont="1" applyFill="1" applyBorder="1" applyAlignment="1">
      <alignment horizontal="center" vertical="top"/>
    </xf>
    <xf numFmtId="0" fontId="11" fillId="5" borderId="4" xfId="0" applyFont="1" applyFill="1" applyBorder="1" applyAlignment="1">
      <alignment vertical="top"/>
    </xf>
    <xf numFmtId="0" fontId="12" fillId="0" borderId="4" xfId="0" applyFont="1" applyBorder="1" applyAlignment="1">
      <alignment vertical="top" wrapText="1"/>
    </xf>
    <xf numFmtId="0" fontId="12" fillId="0" borderId="4" xfId="0" applyFont="1" applyBorder="1" applyAlignment="1">
      <alignment horizontal="center" vertical="top"/>
    </xf>
    <xf numFmtId="0" fontId="11" fillId="0" borderId="4" xfId="0" applyFont="1" applyBorder="1" applyAlignment="1">
      <alignment horizontal="center" vertical="top"/>
    </xf>
    <xf numFmtId="0" fontId="14" fillId="0" borderId="4" xfId="0" applyFont="1" applyBorder="1" applyAlignment="1">
      <alignment horizontal="center" vertical="top"/>
    </xf>
    <xf numFmtId="0" fontId="11" fillId="0" borderId="4" xfId="0" applyFont="1" applyBorder="1" applyAlignment="1">
      <alignment vertical="top"/>
    </xf>
    <xf numFmtId="0" fontId="15" fillId="0" borderId="0" xfId="0" applyFont="1"/>
    <xf numFmtId="0" fontId="10" fillId="0" borderId="0" xfId="0" applyFont="1" applyAlignment="1">
      <alignment vertical="top"/>
    </xf>
    <xf numFmtId="0" fontId="16" fillId="0" borderId="0" xfId="0" applyFont="1"/>
    <xf numFmtId="0" fontId="11" fillId="0" borderId="4" xfId="0" applyFont="1" applyBorder="1" applyAlignment="1">
      <alignment vertical="top" wrapText="1"/>
    </xf>
    <xf numFmtId="0" fontId="4" fillId="0" borderId="0" xfId="0" applyFont="1" applyAlignment="1">
      <alignment vertical="top"/>
    </xf>
    <xf numFmtId="0" fontId="4" fillId="7" borderId="4" xfId="0" applyFont="1" applyFill="1" applyBorder="1" applyAlignment="1">
      <alignment vertical="top"/>
    </xf>
    <xf numFmtId="0" fontId="0" fillId="0" borderId="0" xfId="0" applyFont="1"/>
    <xf numFmtId="0" fontId="4" fillId="3" borderId="5" xfId="0" applyFont="1" applyFill="1" applyBorder="1" applyAlignment="1">
      <alignment vertical="top"/>
    </xf>
    <xf numFmtId="0" fontId="17" fillId="5" borderId="5" xfId="0" applyFont="1" applyFill="1" applyBorder="1" applyAlignment="1">
      <alignment horizontal="left"/>
    </xf>
    <xf numFmtId="0" fontId="4" fillId="0" borderId="0" xfId="0" applyFont="1" applyAlignment="1">
      <alignment horizontal="left"/>
    </xf>
    <xf numFmtId="0" fontId="10" fillId="0" borderId="0" xfId="0" applyFont="1" applyAlignment="1">
      <alignment horizontal="left" wrapText="1"/>
    </xf>
    <xf numFmtId="0" fontId="10" fillId="0" borderId="0" xfId="0" applyFont="1" applyAlignment="1">
      <alignment horizontal="left"/>
    </xf>
    <xf numFmtId="0" fontId="10" fillId="3" borderId="5" xfId="0" applyFont="1" applyFill="1" applyBorder="1" applyAlignment="1">
      <alignment horizontal="left"/>
    </xf>
    <xf numFmtId="0" fontId="18" fillId="0" borderId="0" xfId="0" applyFont="1"/>
    <xf numFmtId="0" fontId="4" fillId="6" borderId="4" xfId="0" applyFont="1" applyFill="1" applyBorder="1" applyAlignment="1">
      <alignment wrapText="1"/>
    </xf>
    <xf numFmtId="0" fontId="0" fillId="0" borderId="4" xfId="0" applyFont="1" applyBorder="1" applyAlignment="1">
      <alignment horizontal="center"/>
    </xf>
    <xf numFmtId="0" fontId="11" fillId="6" borderId="4" xfId="0" applyFont="1" applyFill="1" applyBorder="1" applyAlignment="1">
      <alignment horizontal="center" vertical="center"/>
    </xf>
    <xf numFmtId="0" fontId="14" fillId="5" borderId="4" xfId="0" applyFont="1" applyFill="1" applyBorder="1" applyAlignment="1">
      <alignment vertical="center"/>
    </xf>
    <xf numFmtId="0" fontId="11" fillId="0" borderId="4" xfId="0" applyFont="1" applyBorder="1" applyAlignment="1">
      <alignment horizontal="center" vertical="center"/>
    </xf>
    <xf numFmtId="0" fontId="10" fillId="0" borderId="4" xfId="0" applyFont="1" applyBorder="1" applyAlignment="1">
      <alignment vertical="center"/>
    </xf>
    <xf numFmtId="0" fontId="4" fillId="0" borderId="4" xfId="0" applyFont="1" applyBorder="1" applyAlignment="1">
      <alignment wrapText="1"/>
    </xf>
    <xf numFmtId="0" fontId="10" fillId="0" borderId="4" xfId="0" applyFont="1" applyBorder="1" applyAlignment="1">
      <alignment wrapText="1"/>
    </xf>
    <xf numFmtId="0" fontId="4" fillId="0" borderId="4" xfId="0" applyFont="1" applyBorder="1" applyAlignment="1">
      <alignment horizontal="center"/>
    </xf>
    <xf numFmtId="0" fontId="4" fillId="7" borderId="4" xfId="0" applyFont="1" applyFill="1" applyBorder="1"/>
    <xf numFmtId="0" fontId="10" fillId="0" borderId="4" xfId="0" applyFont="1" applyBorder="1"/>
    <xf numFmtId="0" fontId="10" fillId="0" borderId="0" xfId="0" applyFont="1" applyAlignment="1">
      <alignment wrapText="1"/>
    </xf>
    <xf numFmtId="0" fontId="4" fillId="3" borderId="5" xfId="0" applyFont="1" applyFill="1" applyBorder="1"/>
    <xf numFmtId="0" fontId="0" fillId="3" borderId="5" xfId="0" applyFont="1" applyFill="1" applyBorder="1"/>
    <xf numFmtId="0" fontId="6" fillId="3" borderId="10" xfId="0" applyFont="1" applyFill="1" applyBorder="1" applyAlignment="1">
      <alignment horizontal="left" vertical="top"/>
    </xf>
    <xf numFmtId="0" fontId="0" fillId="0" borderId="2" xfId="0" applyFont="1" applyBorder="1" applyAlignment="1">
      <alignment horizontal="left" vertical="top"/>
    </xf>
    <xf numFmtId="0" fontId="0" fillId="0" borderId="3" xfId="0" applyFont="1" applyBorder="1" applyAlignment="1">
      <alignment horizontal="left" vertical="top"/>
    </xf>
    <xf numFmtId="0" fontId="4" fillId="3" borderId="4" xfId="0" applyFont="1" applyFill="1" applyBorder="1" applyAlignment="1">
      <alignment horizontal="right" vertical="top" wrapText="1"/>
    </xf>
    <xf numFmtId="0" fontId="0" fillId="0" borderId="15" xfId="0" applyFont="1" applyBorder="1" applyAlignment="1">
      <alignment wrapText="1"/>
    </xf>
    <xf numFmtId="0" fontId="0" fillId="0" borderId="15" xfId="0" applyFont="1" applyBorder="1" applyAlignment="1">
      <alignment vertical="center"/>
    </xf>
    <xf numFmtId="0" fontId="0" fillId="0" borderId="15" xfId="0" applyFont="1" applyBorder="1" applyAlignment="1">
      <alignment horizontal="right" wrapText="1"/>
    </xf>
    <xf numFmtId="9" fontId="0" fillId="0" borderId="15" xfId="0" applyNumberFormat="1" applyFont="1" applyBorder="1" applyAlignment="1">
      <alignment horizontal="right" wrapText="1"/>
    </xf>
    <xf numFmtId="10" fontId="0" fillId="0" borderId="15" xfId="0" applyNumberFormat="1" applyFont="1" applyBorder="1" applyAlignment="1">
      <alignment horizontal="right" wrapText="1"/>
    </xf>
    <xf numFmtId="14" fontId="0" fillId="0" borderId="15" xfId="0" applyNumberFormat="1" applyFont="1" applyBorder="1" applyAlignment="1">
      <alignment horizontal="right" wrapText="1"/>
    </xf>
    <xf numFmtId="0" fontId="20" fillId="0" borderId="15" xfId="0" applyFont="1" applyBorder="1" applyAlignment="1">
      <alignment wrapText="1"/>
    </xf>
    <xf numFmtId="14" fontId="0" fillId="0" borderId="15" xfId="0" applyNumberFormat="1" applyFont="1" applyBorder="1" applyAlignment="1">
      <alignment wrapText="1"/>
    </xf>
    <xf numFmtId="16" fontId="0" fillId="0" borderId="15" xfId="0" applyNumberFormat="1" applyFont="1" applyBorder="1" applyAlignment="1">
      <alignment wrapText="1"/>
    </xf>
    <xf numFmtId="0" fontId="14" fillId="8" borderId="4" xfId="0" applyFont="1" applyFill="1" applyBorder="1" applyAlignment="1">
      <alignment horizontal="center" vertical="top"/>
    </xf>
    <xf numFmtId="0" fontId="10" fillId="8" borderId="4" xfId="0" applyFont="1" applyFill="1" applyBorder="1" applyAlignment="1">
      <alignment horizontal="center" vertical="center"/>
    </xf>
    <xf numFmtId="0" fontId="0" fillId="0" borderId="0" xfId="0" applyFont="1" applyAlignment="1"/>
    <xf numFmtId="0" fontId="14" fillId="9" borderId="4" xfId="0" applyFont="1" applyFill="1" applyBorder="1" applyAlignment="1">
      <alignment horizontal="center" vertical="top"/>
    </xf>
    <xf numFmtId="0" fontId="0" fillId="0" borderId="0" xfId="0"/>
    <xf numFmtId="0" fontId="0" fillId="0" borderId="16" xfId="0" applyBorder="1" applyAlignment="1">
      <alignment horizontal="centerContinuous" vertical="center" wrapText="1"/>
    </xf>
    <xf numFmtId="0" fontId="0" fillId="0" borderId="16" xfId="0" applyBorder="1" applyAlignment="1">
      <alignment horizontal="centerContinuous"/>
    </xf>
    <xf numFmtId="0" fontId="0" fillId="0" borderId="16" xfId="0" applyBorder="1"/>
    <xf numFmtId="0" fontId="30" fillId="0" borderId="16" xfId="1" applyFont="1" applyBorder="1" applyAlignment="1">
      <alignment vertical="top"/>
    </xf>
    <xf numFmtId="0" fontId="30" fillId="0" borderId="16" xfId="1" applyFont="1" applyBorder="1" applyAlignment="1">
      <alignment horizontal="center" vertical="top" wrapText="1"/>
    </xf>
    <xf numFmtId="0" fontId="30" fillId="0" borderId="16" xfId="1" applyFont="1" applyBorder="1" applyAlignment="1">
      <alignment horizontal="center" vertical="center"/>
    </xf>
    <xf numFmtId="0" fontId="31" fillId="0" borderId="0" xfId="0" applyFont="1" applyAlignment="1">
      <alignment vertical="center"/>
    </xf>
    <xf numFmtId="0" fontId="32" fillId="0" borderId="16" xfId="1" applyFont="1" applyFill="1" applyBorder="1"/>
    <xf numFmtId="164" fontId="32" fillId="0" borderId="16" xfId="1" applyNumberFormat="1" applyFont="1" applyFill="1" applyBorder="1"/>
    <xf numFmtId="0" fontId="32" fillId="0" borderId="16" xfId="1" applyFont="1" applyFill="1" applyBorder="1" applyAlignment="1">
      <alignment horizontal="left" vertical="top" wrapText="1"/>
    </xf>
    <xf numFmtId="164" fontId="1" fillId="0" borderId="16" xfId="1" applyNumberFormat="1" applyBorder="1"/>
    <xf numFmtId="0" fontId="32" fillId="10" borderId="16" xfId="1" applyFont="1" applyFill="1" applyBorder="1"/>
    <xf numFmtId="164" fontId="1" fillId="10" borderId="16" xfId="1" applyNumberFormat="1" applyFill="1" applyBorder="1"/>
    <xf numFmtId="0" fontId="1" fillId="0" borderId="16" xfId="1" applyBorder="1"/>
    <xf numFmtId="0" fontId="2" fillId="2" borderId="1" xfId="0" applyFont="1" applyFill="1" applyBorder="1" applyAlignment="1">
      <alignment horizontal="center" vertical="top" wrapText="1"/>
    </xf>
    <xf numFmtId="0" fontId="3" fillId="0" borderId="2" xfId="0" applyFont="1" applyBorder="1"/>
    <xf numFmtId="0" fontId="3" fillId="0" borderId="3" xfId="0" applyFont="1" applyBorder="1"/>
    <xf numFmtId="0" fontId="6" fillId="0" borderId="0" xfId="0" applyFont="1" applyAlignment="1">
      <alignment horizontal="center" vertical="center" wrapText="1"/>
    </xf>
    <xf numFmtId="0" fontId="0" fillId="0" borderId="0" xfId="0" applyFont="1" applyAlignment="1"/>
    <xf numFmtId="0" fontId="0" fillId="0" borderId="0" xfId="0" applyFont="1" applyAlignment="1">
      <alignment horizontal="center" vertical="center"/>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4" fillId="7" borderId="6" xfId="0" applyFont="1" applyFill="1" applyBorder="1" applyAlignment="1">
      <alignment horizontal="center" vertical="top" wrapText="1"/>
    </xf>
    <xf numFmtId="0" fontId="3" fillId="0" borderId="7" xfId="0" applyFont="1" applyBorder="1"/>
    <xf numFmtId="0" fontId="3" fillId="0" borderId="8" xfId="0" applyFont="1" applyBorder="1"/>
    <xf numFmtId="0" fontId="7" fillId="7" borderId="1" xfId="0" applyFont="1" applyFill="1" applyBorder="1" applyAlignment="1">
      <alignment horizontal="center" vertical="top"/>
    </xf>
    <xf numFmtId="0" fontId="8" fillId="3" borderId="1" xfId="0" applyFont="1" applyFill="1" applyBorder="1" applyAlignment="1">
      <alignment horizontal="center" vertical="top" wrapText="1"/>
    </xf>
    <xf numFmtId="0" fontId="2" fillId="2" borderId="11" xfId="0" applyFont="1" applyFill="1" applyBorder="1" applyAlignment="1">
      <alignment horizontal="center" vertical="top" wrapText="1"/>
    </xf>
    <xf numFmtId="0" fontId="3" fillId="0" borderId="12" xfId="0" applyFont="1" applyBorder="1"/>
    <xf numFmtId="0" fontId="3" fillId="0" borderId="13" xfId="0" applyFont="1" applyBorder="1"/>
    <xf numFmtId="0" fontId="19" fillId="0" borderId="14" xfId="0" applyFont="1" applyBorder="1" applyAlignment="1">
      <alignment horizontal="center" vertical="center" wrapText="1"/>
    </xf>
    <xf numFmtId="0" fontId="3" fillId="0" borderId="14" xfId="0" applyFont="1" applyBorder="1"/>
    <xf numFmtId="0" fontId="33" fillId="11" borderId="17" xfId="0" applyFont="1" applyFill="1" applyBorder="1" applyAlignment="1">
      <alignment horizontal="centerContinuous" vertical="top" wrapText="1"/>
    </xf>
    <xf numFmtId="0" fontId="0" fillId="11" borderId="18" xfId="0" applyFill="1" applyBorder="1" applyAlignment="1">
      <alignment horizontal="centerContinuous" vertical="top"/>
    </xf>
    <xf numFmtId="0" fontId="0" fillId="11" borderId="19" xfId="0" applyFill="1" applyBorder="1" applyAlignment="1">
      <alignment horizontal="centerContinuous" vertical="top"/>
    </xf>
    <xf numFmtId="0" fontId="36" fillId="0" borderId="16" xfId="0" applyFont="1" applyFill="1" applyBorder="1" applyAlignment="1">
      <alignment horizontal="center" vertical="center"/>
    </xf>
    <xf numFmtId="0" fontId="37" fillId="0" borderId="16" xfId="0" applyFont="1" applyFill="1" applyBorder="1"/>
    <xf numFmtId="0" fontId="38" fillId="0" borderId="17" xfId="0" applyFont="1"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37" fillId="0" borderId="16" xfId="0" applyFont="1" applyFill="1" applyBorder="1" applyAlignment="1">
      <alignment vertical="center"/>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9" fillId="0" borderId="22" xfId="0" applyFont="1" applyBorder="1" applyAlignment="1">
      <alignment horizontal="left" vertical="center" wrapText="1"/>
    </xf>
    <xf numFmtId="0" fontId="39" fillId="0" borderId="23" xfId="0" applyFont="1" applyBorder="1" applyAlignment="1">
      <alignment horizontal="left" vertical="center" wrapText="1"/>
    </xf>
    <xf numFmtId="0" fontId="39" fillId="0" borderId="8" xfId="0" applyFont="1" applyBorder="1" applyAlignment="1">
      <alignment horizontal="left" vertical="center" wrapText="1"/>
    </xf>
    <xf numFmtId="0" fontId="39" fillId="0" borderId="24" xfId="0" applyFont="1" applyBorder="1" applyAlignment="1">
      <alignment horizontal="left" vertical="center" wrapText="1"/>
    </xf>
    <xf numFmtId="0" fontId="36" fillId="12" borderId="16" xfId="0" applyFont="1" applyFill="1" applyBorder="1" applyAlignment="1">
      <alignment horizontal="center" vertical="center"/>
    </xf>
    <xf numFmtId="0" fontId="37" fillId="12" borderId="17" xfId="0" applyFont="1" applyFill="1" applyBorder="1" applyAlignment="1">
      <alignment horizontal="left"/>
    </xf>
    <xf numFmtId="0" fontId="39" fillId="0" borderId="0" xfId="0" applyFont="1"/>
    <xf numFmtId="0" fontId="36" fillId="0" borderId="16" xfId="0" applyFont="1" applyFill="1" applyBorder="1" applyAlignment="1">
      <alignment horizontal="right" vertical="center"/>
    </xf>
    <xf numFmtId="0" fontId="37" fillId="12" borderId="16" xfId="0" applyFont="1" applyFill="1" applyBorder="1" applyAlignment="1">
      <alignment vertical="center"/>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36" fillId="0" borderId="16" xfId="0" applyFont="1" applyFill="1" applyBorder="1" applyAlignment="1">
      <alignment horizontal="center" vertical="top"/>
    </xf>
    <xf numFmtId="0" fontId="37" fillId="12" borderId="16" xfId="0" applyFont="1" applyFill="1" applyBorder="1" applyAlignment="1">
      <alignment vertical="top"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36" fillId="0" borderId="16" xfId="0" applyFont="1" applyFill="1" applyBorder="1" applyAlignment="1">
      <alignment horizontal="center"/>
    </xf>
    <xf numFmtId="0" fontId="37" fillId="12" borderId="16" xfId="0" applyFont="1" applyFill="1" applyBorder="1"/>
    <xf numFmtId="0" fontId="37" fillId="12" borderId="16" xfId="0" applyFont="1" applyFill="1" applyBorder="1" applyAlignment="1">
      <alignment wrapText="1"/>
    </xf>
    <xf numFmtId="0" fontId="36" fillId="12" borderId="16" xfId="0" applyFont="1" applyFill="1" applyBorder="1" applyAlignment="1">
      <alignment horizontal="center" vertical="top"/>
    </xf>
    <xf numFmtId="0" fontId="37" fillId="12" borderId="17" xfId="0" applyFont="1" applyFill="1" applyBorder="1" applyAlignment="1">
      <alignment horizontal="left" vertical="top"/>
    </xf>
    <xf numFmtId="0" fontId="40" fillId="0" borderId="16" xfId="0" applyFont="1" applyBorder="1" applyAlignment="1">
      <alignment horizontal="right"/>
    </xf>
    <xf numFmtId="0" fontId="0" fillId="12" borderId="16" xfId="0" applyFill="1" applyBorder="1"/>
    <xf numFmtId="0" fontId="41" fillId="12" borderId="16" xfId="0" applyFont="1" applyFill="1" applyBorder="1"/>
    <xf numFmtId="0" fontId="0" fillId="0" borderId="17" xfId="0" applyBorder="1" applyAlignment="1">
      <alignment horizontal="left" vertical="top" wrapText="1"/>
    </xf>
    <xf numFmtId="0" fontId="42" fillId="0" borderId="17" xfId="0" applyFont="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43" fillId="0" borderId="8" xfId="0" applyFont="1" applyFill="1" applyBorder="1" applyAlignment="1">
      <alignment horizontal="left" wrapText="1"/>
    </xf>
    <xf numFmtId="0" fontId="0" fillId="0" borderId="8" xfId="0" applyBorder="1"/>
    <xf numFmtId="0" fontId="0" fillId="12" borderId="8" xfId="0" applyFont="1" applyFill="1" applyBorder="1"/>
    <xf numFmtId="0" fontId="0" fillId="0" borderId="8" xfId="0" applyBorder="1" applyAlignment="1"/>
    <xf numFmtId="0" fontId="0" fillId="0" borderId="0" xfId="0" applyAlignment="1"/>
    <xf numFmtId="0" fontId="0" fillId="0" borderId="8" xfId="0" applyFont="1" applyFill="1" applyBorder="1"/>
    <xf numFmtId="0" fontId="44" fillId="0" borderId="8" xfId="0" applyFont="1" applyBorder="1"/>
  </cellXfs>
  <cellStyles count="2">
    <cellStyle name="Normal" xfId="0" builtinId="0"/>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4</xdr:col>
      <xdr:colOff>609603</xdr:colOff>
      <xdr:row>20</xdr:row>
      <xdr:rowOff>7500</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rot="16200000">
          <a:off x="4330127" y="3032698"/>
          <a:ext cx="559950" cy="1600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75055</xdr:colOff>
      <xdr:row>104</xdr:row>
      <xdr:rowOff>38100</xdr:rowOff>
    </xdr:from>
    <xdr:to>
      <xdr:col>5</xdr:col>
      <xdr:colOff>1104900</xdr:colOff>
      <xdr:row>104</xdr:row>
      <xdr:rowOff>560881</xdr:rowOff>
    </xdr:to>
    <xdr:pic>
      <xdr:nvPicPr>
        <xdr:cNvPr id="2" name="Picture 1"/>
        <xdr:cNvPicPr>
          <a:picLocks noChangeAspect="1"/>
        </xdr:cNvPicPr>
      </xdr:nvPicPr>
      <xdr:blipFill>
        <a:blip xmlns:r="http://schemas.openxmlformats.org/officeDocument/2006/relationships" r:embed="rId1"/>
        <a:stretch>
          <a:fillRect/>
        </a:stretch>
      </xdr:blipFill>
      <xdr:spPr>
        <a:xfrm>
          <a:off x="5456680" y="28346400"/>
          <a:ext cx="1029845" cy="522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xdr:colOff>
      <xdr:row>59</xdr:row>
      <xdr:rowOff>38100</xdr:rowOff>
    </xdr:from>
    <xdr:to>
      <xdr:col>5</xdr:col>
      <xdr:colOff>971551</xdr:colOff>
      <xdr:row>59</xdr:row>
      <xdr:rowOff>560881</xdr:rowOff>
    </xdr:to>
    <xdr:pic>
      <xdr:nvPicPr>
        <xdr:cNvPr id="2" name="Picture 1"/>
        <xdr:cNvPicPr>
          <a:picLocks noChangeAspect="1"/>
        </xdr:cNvPicPr>
      </xdr:nvPicPr>
      <xdr:blipFill>
        <a:blip xmlns:r="http://schemas.openxmlformats.org/officeDocument/2006/relationships" r:embed="rId1"/>
        <a:stretch>
          <a:fillRect/>
        </a:stretch>
      </xdr:blipFill>
      <xdr:spPr>
        <a:xfrm>
          <a:off x="5467351" y="12801600"/>
          <a:ext cx="971550" cy="5227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2212258</xdr:colOff>
      <xdr:row>29</xdr:row>
      <xdr:rowOff>7683</xdr:rowOff>
    </xdr:from>
    <xdr:to>
      <xdr:col>5</xdr:col>
      <xdr:colOff>399434</xdr:colOff>
      <xdr:row>31</xdr:row>
      <xdr:rowOff>150558</xdr:rowOff>
    </xdr:to>
    <xdr:pic>
      <xdr:nvPicPr>
        <xdr:cNvPr id="2" name="Picture 1"/>
        <xdr:cNvPicPr>
          <a:picLocks noChangeAspect="1"/>
        </xdr:cNvPicPr>
      </xdr:nvPicPr>
      <xdr:blipFill>
        <a:blip xmlns:r="http://schemas.openxmlformats.org/officeDocument/2006/relationships" r:embed="rId1"/>
        <a:stretch>
          <a:fillRect/>
        </a:stretch>
      </xdr:blipFill>
      <xdr:spPr>
        <a:xfrm>
          <a:off x="2707558" y="14057058"/>
          <a:ext cx="1692376" cy="466725"/>
        </a:xfrm>
        <a:prstGeom prst="rect">
          <a:avLst/>
        </a:prstGeom>
      </xdr:spPr>
    </xdr:pic>
    <xdr:clientData/>
  </xdr:twoCellAnchor>
  <xdr:twoCellAnchor editAs="oneCell">
    <xdr:from>
      <xdr:col>3</xdr:col>
      <xdr:colOff>7681</xdr:colOff>
      <xdr:row>31</xdr:row>
      <xdr:rowOff>23044</xdr:rowOff>
    </xdr:from>
    <xdr:to>
      <xdr:col>5</xdr:col>
      <xdr:colOff>413211</xdr:colOff>
      <xdr:row>33</xdr:row>
      <xdr:rowOff>135085</xdr:rowOff>
    </xdr:to>
    <xdr:pic>
      <xdr:nvPicPr>
        <xdr:cNvPr id="3" name="Picture 2"/>
        <xdr:cNvPicPr>
          <a:picLocks noChangeAspect="1"/>
        </xdr:cNvPicPr>
      </xdr:nvPicPr>
      <xdr:blipFill>
        <a:blip xmlns:r="http://schemas.openxmlformats.org/officeDocument/2006/relationships" r:embed="rId2"/>
        <a:stretch>
          <a:fillRect/>
        </a:stretch>
      </xdr:blipFill>
      <xdr:spPr>
        <a:xfrm>
          <a:off x="2712781" y="14701069"/>
          <a:ext cx="1700930" cy="435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workbookViewId="0">
      <selection activeCell="G17" sqref="G17"/>
    </sheetView>
  </sheetViews>
  <sheetFormatPr defaultColWidth="14.42578125" defaultRowHeight="15" customHeight="1"/>
  <cols>
    <col min="1" max="1" width="7.42578125" customWidth="1"/>
    <col min="2" max="2" width="41" customWidth="1"/>
    <col min="3" max="3" width="8.7109375" customWidth="1"/>
    <col min="4" max="4" width="14.85546875" customWidth="1"/>
    <col min="5" max="5" width="11.42578125" customWidth="1"/>
    <col min="6" max="6" width="10.140625" customWidth="1"/>
    <col min="7" max="7" width="6.5703125" customWidth="1"/>
    <col min="8" max="11" width="8.7109375" customWidth="1"/>
  </cols>
  <sheetData>
    <row r="1" spans="1:7" ht="61.5" customHeight="1">
      <c r="A1" s="115" t="s">
        <v>0</v>
      </c>
      <c r="B1" s="116"/>
      <c r="C1" s="116"/>
      <c r="D1" s="116"/>
      <c r="E1" s="116"/>
      <c r="F1" s="116"/>
      <c r="G1" s="117"/>
    </row>
    <row r="2" spans="1:7" ht="12.75" customHeight="1">
      <c r="A2" s="1">
        <v>1</v>
      </c>
      <c r="B2" s="2" t="s">
        <v>1</v>
      </c>
      <c r="C2" s="3"/>
      <c r="D2" s="4" t="s">
        <v>2</v>
      </c>
      <c r="E2" s="4"/>
      <c r="F2" s="4"/>
      <c r="G2" s="5"/>
    </row>
    <row r="3" spans="1:7" ht="12.75" customHeight="1">
      <c r="A3" s="1" t="s">
        <v>3</v>
      </c>
      <c r="B3" s="2" t="s">
        <v>4</v>
      </c>
      <c r="C3" s="3"/>
      <c r="D3" s="4" t="s">
        <v>5</v>
      </c>
      <c r="E3" s="4"/>
      <c r="F3" s="4"/>
      <c r="G3" s="5"/>
    </row>
    <row r="4" spans="1:7" ht="12.75" customHeight="1">
      <c r="A4" s="1" t="s">
        <v>6</v>
      </c>
      <c r="B4" s="2" t="s">
        <v>7</v>
      </c>
      <c r="C4" s="3"/>
      <c r="D4" s="4" t="s">
        <v>8</v>
      </c>
      <c r="E4" s="4"/>
      <c r="F4" s="4"/>
      <c r="G4" s="5"/>
    </row>
    <row r="5" spans="1:7" ht="34.5" customHeight="1">
      <c r="A5" s="1" t="s">
        <v>9</v>
      </c>
      <c r="B5" s="2" t="s">
        <v>10</v>
      </c>
      <c r="C5" s="121" t="s">
        <v>11</v>
      </c>
      <c r="D5" s="122"/>
      <c r="E5" s="122"/>
      <c r="F5" s="4"/>
      <c r="G5" s="5"/>
    </row>
    <row r="6" spans="1:7" ht="12.75" customHeight="1">
      <c r="A6" s="1">
        <v>3</v>
      </c>
      <c r="B6" s="6" t="s">
        <v>12</v>
      </c>
      <c r="C6" s="3"/>
      <c r="D6" s="4">
        <v>2008</v>
      </c>
      <c r="E6" s="4"/>
      <c r="F6" s="4"/>
      <c r="G6" s="5"/>
    </row>
    <row r="7" spans="1:7" ht="12.75" customHeight="1">
      <c r="A7" s="1">
        <v>4</v>
      </c>
      <c r="B7" s="6" t="s">
        <v>13</v>
      </c>
      <c r="C7" s="7" t="s">
        <v>14</v>
      </c>
      <c r="D7" s="8"/>
      <c r="E7" s="9"/>
      <c r="F7" s="7" t="s">
        <v>15</v>
      </c>
      <c r="G7" s="9"/>
    </row>
    <row r="8" spans="1:7" ht="18" customHeight="1">
      <c r="A8" s="10" t="s">
        <v>16</v>
      </c>
      <c r="B8" s="6" t="s">
        <v>722</v>
      </c>
      <c r="C8" s="11">
        <v>2008</v>
      </c>
      <c r="D8" s="4"/>
      <c r="E8" s="5"/>
      <c r="F8" s="12" t="s">
        <v>17</v>
      </c>
      <c r="G8" s="5"/>
    </row>
    <row r="9" spans="1:7" ht="12.75" customHeight="1">
      <c r="A9" s="10" t="s">
        <v>18</v>
      </c>
      <c r="B9" s="6" t="s">
        <v>19</v>
      </c>
      <c r="C9" s="11" t="s">
        <v>8</v>
      </c>
      <c r="D9" s="4"/>
      <c r="E9" s="5"/>
      <c r="F9" s="3"/>
      <c r="G9" s="5"/>
    </row>
    <row r="10" spans="1:7" ht="12.75" customHeight="1">
      <c r="A10" s="10" t="s">
        <v>20</v>
      </c>
      <c r="B10" s="6" t="s">
        <v>21</v>
      </c>
      <c r="C10" s="3" t="s">
        <v>8</v>
      </c>
      <c r="D10" s="4"/>
      <c r="E10" s="5"/>
      <c r="F10" s="3"/>
      <c r="G10" s="5"/>
    </row>
    <row r="11" spans="1:7" ht="12.75" customHeight="1">
      <c r="A11" s="10" t="s">
        <v>22</v>
      </c>
      <c r="B11" s="6" t="s">
        <v>23</v>
      </c>
      <c r="C11" s="3" t="s">
        <v>8</v>
      </c>
      <c r="D11" s="4"/>
      <c r="E11" s="5"/>
      <c r="F11" s="3"/>
      <c r="G11" s="5"/>
    </row>
    <row r="12" spans="1:7" ht="12.75" customHeight="1">
      <c r="A12" s="10" t="s">
        <v>24</v>
      </c>
      <c r="B12" s="6" t="s">
        <v>25</v>
      </c>
      <c r="C12" s="3" t="s">
        <v>8</v>
      </c>
      <c r="D12" s="4"/>
      <c r="E12" s="5"/>
      <c r="F12" s="3"/>
      <c r="G12" s="5"/>
    </row>
    <row r="13" spans="1:7" ht="12.75" customHeight="1">
      <c r="A13" s="10" t="s">
        <v>26</v>
      </c>
      <c r="B13" s="6" t="s">
        <v>27</v>
      </c>
      <c r="C13" s="11" t="s">
        <v>8</v>
      </c>
      <c r="D13" s="4"/>
      <c r="E13" s="5"/>
      <c r="F13" s="3"/>
      <c r="G13" s="5"/>
    </row>
    <row r="14" spans="1:7" ht="12.75" customHeight="1">
      <c r="A14" s="10" t="s">
        <v>28</v>
      </c>
      <c r="B14" s="6" t="s">
        <v>29</v>
      </c>
      <c r="C14" s="3"/>
      <c r="D14" s="4"/>
      <c r="E14" s="5"/>
      <c r="F14" s="3"/>
      <c r="G14" s="5"/>
    </row>
    <row r="15" spans="1:7" ht="12.75" customHeight="1">
      <c r="A15" s="13"/>
      <c r="B15" s="14"/>
      <c r="C15" s="14"/>
      <c r="D15" s="14"/>
      <c r="E15" s="14"/>
      <c r="F15" s="14"/>
      <c r="G15" s="14"/>
    </row>
    <row r="16" spans="1:7" ht="12.75" customHeight="1">
      <c r="A16" s="13"/>
      <c r="B16" s="14"/>
      <c r="C16" s="14"/>
      <c r="D16" s="14"/>
      <c r="E16" s="14"/>
      <c r="F16" s="14"/>
      <c r="G16" s="14"/>
    </row>
    <row r="17" spans="1:7" ht="12.75" customHeight="1">
      <c r="A17" s="13"/>
      <c r="B17" s="14"/>
      <c r="C17" s="14"/>
      <c r="D17" s="14"/>
      <c r="E17" s="14"/>
      <c r="F17" s="14"/>
      <c r="G17" s="14"/>
    </row>
    <row r="18" spans="1:7" ht="12.75" customHeight="1">
      <c r="A18" s="13"/>
      <c r="B18" s="120"/>
      <c r="C18" s="120"/>
      <c r="D18" s="120"/>
      <c r="E18" s="14"/>
      <c r="F18" s="14"/>
      <c r="G18" s="14"/>
    </row>
    <row r="19" spans="1:7" ht="5.25" customHeight="1">
      <c r="A19" s="13"/>
      <c r="B19" s="120"/>
      <c r="C19" s="120"/>
      <c r="D19" s="120"/>
      <c r="E19" s="14"/>
      <c r="F19" s="14"/>
      <c r="G19" s="14"/>
    </row>
    <row r="20" spans="1:7" ht="12.75" customHeight="1">
      <c r="A20" s="118"/>
      <c r="B20" s="119"/>
      <c r="C20" s="119"/>
      <c r="D20" s="119"/>
      <c r="E20" s="119"/>
      <c r="F20" s="119"/>
      <c r="G20" s="119"/>
    </row>
    <row r="21" spans="1:7" ht="12.75" customHeight="1"/>
    <row r="22" spans="1:7" ht="12.75" customHeight="1"/>
    <row r="23" spans="1:7" ht="12.75" customHeight="1"/>
    <row r="24" spans="1:7" ht="12.75" customHeight="1"/>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4">
    <mergeCell ref="A1:G1"/>
    <mergeCell ref="A20:G20"/>
    <mergeCell ref="B18:D19"/>
    <mergeCell ref="C5:E5"/>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7"/>
  <sheetViews>
    <sheetView topLeftCell="A82" workbookViewId="0">
      <selection activeCell="I103" sqref="I103"/>
    </sheetView>
  </sheetViews>
  <sheetFormatPr defaultColWidth="14.42578125" defaultRowHeight="15" customHeight="1"/>
  <cols>
    <col min="1" max="1" width="6.5703125" customWidth="1"/>
    <col min="2" max="2" width="45.42578125" customWidth="1"/>
    <col min="3" max="3" width="10.140625" customWidth="1"/>
    <col min="4" max="4" width="8.7109375" style="98" customWidth="1"/>
    <col min="5" max="5" width="9.85546875" customWidth="1"/>
    <col min="6" max="6" width="17.7109375" customWidth="1"/>
    <col min="7" max="19" width="8.7109375" customWidth="1"/>
  </cols>
  <sheetData>
    <row r="1" spans="1:19" ht="76.5" customHeight="1">
      <c r="A1" s="115" t="s">
        <v>30</v>
      </c>
      <c r="B1" s="116"/>
      <c r="C1" s="116"/>
      <c r="D1" s="116"/>
      <c r="E1" s="116"/>
      <c r="F1" s="117"/>
      <c r="G1" s="15"/>
      <c r="H1" s="15"/>
    </row>
    <row r="2" spans="1:19" ht="21" customHeight="1">
      <c r="A2" s="123" t="s">
        <v>31</v>
      </c>
      <c r="B2" s="116"/>
      <c r="C2" s="116"/>
      <c r="D2" s="116"/>
      <c r="E2" s="116"/>
      <c r="F2" s="117"/>
    </row>
    <row r="3" spans="1:19" ht="25.5" customHeight="1">
      <c r="A3" s="124" t="s">
        <v>32</v>
      </c>
      <c r="B3" s="116"/>
      <c r="C3" s="116"/>
      <c r="D3" s="116"/>
      <c r="E3" s="116"/>
      <c r="F3" s="117"/>
    </row>
    <row r="4" spans="1:19" ht="12.75" customHeight="1">
      <c r="A4" s="16"/>
      <c r="B4" s="17" t="s">
        <v>33</v>
      </c>
      <c r="C4" s="18" t="s">
        <v>34</v>
      </c>
      <c r="D4" s="18" t="s">
        <v>35</v>
      </c>
      <c r="E4" s="18" t="s">
        <v>36</v>
      </c>
      <c r="F4" s="18" t="s">
        <v>37</v>
      </c>
      <c r="G4" s="19"/>
      <c r="H4" s="19"/>
      <c r="I4" s="19"/>
      <c r="J4" s="19"/>
      <c r="K4" s="19"/>
      <c r="L4" s="19"/>
      <c r="M4" s="19"/>
      <c r="N4" s="19"/>
      <c r="O4" s="19"/>
      <c r="P4" s="19"/>
      <c r="Q4" s="19"/>
      <c r="R4" s="19"/>
      <c r="S4" s="19"/>
    </row>
    <row r="5" spans="1:19" ht="12.75" customHeight="1">
      <c r="A5" s="20">
        <v>1</v>
      </c>
      <c r="B5" s="21" t="s">
        <v>38</v>
      </c>
      <c r="C5" s="22">
        <v>200</v>
      </c>
      <c r="D5" s="22"/>
      <c r="E5" s="22">
        <v>30</v>
      </c>
      <c r="F5" s="23">
        <f>+C5*E5</f>
        <v>6000</v>
      </c>
      <c r="G5" s="19"/>
      <c r="H5" s="19"/>
      <c r="I5" s="19"/>
      <c r="J5" s="19"/>
      <c r="K5" s="19"/>
      <c r="L5" s="19"/>
      <c r="M5" s="19"/>
      <c r="N5" s="19"/>
      <c r="O5" s="19"/>
      <c r="P5" s="19"/>
      <c r="Q5" s="19"/>
      <c r="R5" s="19"/>
      <c r="S5" s="19"/>
    </row>
    <row r="6" spans="1:19" ht="24.75" customHeight="1">
      <c r="A6" s="24" t="s">
        <v>16</v>
      </c>
      <c r="B6" s="25" t="s">
        <v>39</v>
      </c>
      <c r="C6" s="26">
        <v>100</v>
      </c>
      <c r="D6" s="27">
        <v>84.72</v>
      </c>
      <c r="E6" s="22">
        <v>30</v>
      </c>
      <c r="F6" s="28">
        <f>+D6*E6</f>
        <v>2541.6</v>
      </c>
      <c r="G6" s="29"/>
      <c r="H6" s="29"/>
      <c r="I6" s="29"/>
      <c r="J6" s="29"/>
      <c r="K6" s="29"/>
      <c r="L6" s="29"/>
      <c r="M6" s="29"/>
      <c r="N6" s="29"/>
      <c r="O6" s="29"/>
      <c r="P6" s="29"/>
      <c r="Q6" s="29"/>
      <c r="R6" s="29"/>
      <c r="S6" s="29"/>
    </row>
    <row r="7" spans="1:19" ht="60" customHeight="1">
      <c r="A7" s="30"/>
      <c r="B7" s="31" t="s">
        <v>40</v>
      </c>
      <c r="C7" s="26"/>
      <c r="D7" s="32"/>
      <c r="E7" s="22"/>
      <c r="F7" s="33"/>
      <c r="G7" s="19"/>
      <c r="H7" s="19"/>
      <c r="I7" s="19"/>
      <c r="J7" s="19"/>
      <c r="K7" s="19"/>
      <c r="L7" s="19"/>
      <c r="M7" s="19"/>
      <c r="N7" s="19"/>
      <c r="O7" s="19"/>
      <c r="P7" s="19"/>
      <c r="Q7" s="19"/>
      <c r="R7" s="19"/>
      <c r="S7" s="19"/>
    </row>
    <row r="8" spans="1:19" ht="12.75" customHeight="1">
      <c r="A8" s="24" t="s">
        <v>18</v>
      </c>
      <c r="B8" s="25" t="s">
        <v>41</v>
      </c>
      <c r="C8" s="26">
        <v>10</v>
      </c>
      <c r="D8" s="99">
        <v>10</v>
      </c>
      <c r="E8" s="22">
        <v>30</v>
      </c>
      <c r="F8" s="28">
        <f>+D8*E8</f>
        <v>300</v>
      </c>
      <c r="G8" s="29"/>
      <c r="H8" s="29"/>
      <c r="I8" s="29"/>
      <c r="J8" s="29"/>
      <c r="K8" s="29"/>
      <c r="L8" s="29"/>
      <c r="M8" s="29"/>
      <c r="N8" s="29"/>
      <c r="O8" s="29"/>
      <c r="P8" s="29"/>
      <c r="Q8" s="29"/>
      <c r="R8" s="29"/>
      <c r="S8" s="29"/>
    </row>
    <row r="9" spans="1:19" ht="45" customHeight="1">
      <c r="A9" s="30"/>
      <c r="B9" s="31" t="s">
        <v>42</v>
      </c>
      <c r="C9" s="31"/>
      <c r="D9" s="31"/>
      <c r="E9" s="31"/>
      <c r="F9" s="31"/>
      <c r="G9" s="34"/>
      <c r="H9" s="19"/>
      <c r="I9" s="19"/>
      <c r="J9" s="19"/>
      <c r="K9" s="19"/>
      <c r="L9" s="19"/>
      <c r="M9" s="19"/>
      <c r="N9" s="19"/>
      <c r="O9" s="19"/>
      <c r="P9" s="19"/>
      <c r="Q9" s="19"/>
      <c r="R9" s="19"/>
      <c r="S9" s="19"/>
    </row>
    <row r="10" spans="1:19" ht="18" customHeight="1">
      <c r="A10" s="30" t="s">
        <v>20</v>
      </c>
      <c r="B10" s="25" t="s">
        <v>43</v>
      </c>
      <c r="C10" s="26">
        <v>10</v>
      </c>
      <c r="D10" s="27">
        <v>10</v>
      </c>
      <c r="E10" s="22">
        <v>30</v>
      </c>
      <c r="F10" s="28">
        <f>+D10*E10</f>
        <v>300</v>
      </c>
      <c r="G10" s="19"/>
      <c r="H10" s="19"/>
      <c r="I10" s="19"/>
      <c r="J10" s="19"/>
      <c r="K10" s="19"/>
      <c r="L10" s="19"/>
      <c r="M10" s="19"/>
      <c r="N10" s="19"/>
      <c r="O10" s="19"/>
      <c r="P10" s="19"/>
      <c r="Q10" s="19"/>
      <c r="R10" s="19"/>
      <c r="S10" s="19"/>
    </row>
    <row r="11" spans="1:19" ht="33.75" customHeight="1">
      <c r="A11" s="30"/>
      <c r="B11" s="31" t="s">
        <v>44</v>
      </c>
      <c r="C11" s="26"/>
      <c r="D11" s="32"/>
      <c r="E11" s="22"/>
      <c r="F11" s="33"/>
      <c r="G11" s="19"/>
      <c r="H11" s="19"/>
      <c r="I11" s="19"/>
      <c r="J11" s="19"/>
      <c r="K11" s="19"/>
      <c r="L11" s="19"/>
      <c r="M11" s="19"/>
      <c r="N11" s="19"/>
      <c r="O11" s="19"/>
      <c r="P11" s="19"/>
      <c r="Q11" s="19"/>
      <c r="R11" s="19"/>
      <c r="S11" s="19"/>
    </row>
    <row r="12" spans="1:19" ht="31.5" customHeight="1">
      <c r="A12" s="30" t="s">
        <v>22</v>
      </c>
      <c r="B12" s="35" t="s">
        <v>45</v>
      </c>
      <c r="C12" s="36">
        <v>10</v>
      </c>
      <c r="D12" s="37">
        <v>10</v>
      </c>
      <c r="E12" s="38">
        <v>30</v>
      </c>
      <c r="F12" s="39">
        <f>+D12*E12</f>
        <v>300</v>
      </c>
      <c r="G12" s="19"/>
      <c r="H12" s="19"/>
      <c r="I12" s="19"/>
      <c r="J12" s="19"/>
      <c r="K12" s="19"/>
      <c r="L12" s="19"/>
      <c r="M12" s="19"/>
      <c r="N12" s="19"/>
      <c r="O12" s="19"/>
      <c r="P12" s="19"/>
      <c r="Q12" s="19"/>
      <c r="R12" s="19"/>
      <c r="S12" s="19"/>
    </row>
    <row r="13" spans="1:19" ht="18" customHeight="1">
      <c r="A13" s="30"/>
      <c r="B13" s="31" t="s">
        <v>46</v>
      </c>
      <c r="C13" s="26"/>
      <c r="D13" s="32"/>
      <c r="E13" s="22"/>
      <c r="F13" s="33"/>
      <c r="G13" s="19"/>
      <c r="H13" s="19"/>
      <c r="I13" s="19"/>
      <c r="J13" s="19"/>
      <c r="K13" s="19"/>
      <c r="L13" s="19"/>
      <c r="M13" s="19"/>
      <c r="N13" s="19"/>
      <c r="O13" s="19"/>
      <c r="P13" s="19"/>
      <c r="Q13" s="19"/>
      <c r="R13" s="19"/>
      <c r="S13" s="19"/>
    </row>
    <row r="14" spans="1:19" ht="18" customHeight="1">
      <c r="A14" s="30" t="s">
        <v>24</v>
      </c>
      <c r="B14" s="25" t="s">
        <v>47</v>
      </c>
      <c r="C14" s="26">
        <v>10</v>
      </c>
      <c r="D14" s="27">
        <v>10</v>
      </c>
      <c r="E14" s="22">
        <v>30</v>
      </c>
      <c r="F14" s="28">
        <f>+D14*E14</f>
        <v>300</v>
      </c>
      <c r="G14" s="19"/>
      <c r="H14" s="19"/>
      <c r="I14" s="19"/>
      <c r="J14" s="19"/>
      <c r="K14" s="19"/>
      <c r="L14" s="19"/>
      <c r="M14" s="19"/>
      <c r="N14" s="19"/>
      <c r="O14" s="19"/>
      <c r="P14" s="19"/>
      <c r="Q14" s="19"/>
      <c r="R14" s="19"/>
      <c r="S14" s="19"/>
    </row>
    <row r="15" spans="1:19" ht="18" customHeight="1">
      <c r="A15" s="30"/>
      <c r="B15" s="31" t="s">
        <v>48</v>
      </c>
      <c r="C15" s="26"/>
      <c r="D15" s="32"/>
      <c r="E15" s="22"/>
      <c r="F15" s="33"/>
      <c r="G15" s="19"/>
      <c r="H15" s="19"/>
      <c r="I15" s="19"/>
      <c r="J15" s="19"/>
      <c r="K15" s="19"/>
      <c r="L15" s="19"/>
      <c r="M15" s="19"/>
      <c r="N15" s="19"/>
      <c r="O15" s="19"/>
      <c r="P15" s="19"/>
      <c r="Q15" s="19"/>
      <c r="R15" s="19"/>
      <c r="S15" s="19"/>
    </row>
    <row r="16" spans="1:19" ht="18" customHeight="1">
      <c r="A16" s="30" t="s">
        <v>26</v>
      </c>
      <c r="B16" s="25" t="s">
        <v>49</v>
      </c>
      <c r="C16" s="26">
        <v>10</v>
      </c>
      <c r="D16" s="27">
        <v>10</v>
      </c>
      <c r="E16" s="22">
        <v>30</v>
      </c>
      <c r="F16" s="28">
        <f>+D16*E16</f>
        <v>300</v>
      </c>
      <c r="G16" s="19"/>
      <c r="H16" s="19"/>
      <c r="I16" s="19"/>
      <c r="J16" s="19"/>
      <c r="K16" s="19"/>
      <c r="L16" s="19"/>
      <c r="M16" s="19"/>
      <c r="N16" s="19"/>
      <c r="O16" s="19"/>
      <c r="P16" s="19"/>
      <c r="Q16" s="19"/>
      <c r="R16" s="19"/>
      <c r="S16" s="19"/>
    </row>
    <row r="17" spans="1:19" ht="91.5" customHeight="1">
      <c r="A17" s="30"/>
      <c r="B17" s="31" t="s">
        <v>50</v>
      </c>
      <c r="C17" s="26"/>
      <c r="D17" s="32"/>
      <c r="E17" s="22"/>
      <c r="F17" s="33"/>
      <c r="G17" s="19"/>
      <c r="H17" s="19"/>
      <c r="I17" s="19"/>
      <c r="J17" s="19"/>
      <c r="K17" s="19"/>
      <c r="L17" s="19"/>
      <c r="M17" s="19"/>
      <c r="N17" s="19"/>
      <c r="O17" s="19"/>
      <c r="P17" s="19"/>
      <c r="Q17" s="19"/>
      <c r="R17" s="19"/>
      <c r="S17" s="19"/>
    </row>
    <row r="18" spans="1:19" ht="18.75" customHeight="1">
      <c r="A18" s="24" t="s">
        <v>28</v>
      </c>
      <c r="B18" s="35" t="s">
        <v>51</v>
      </c>
      <c r="C18" s="36">
        <v>20</v>
      </c>
      <c r="D18" s="37">
        <v>0</v>
      </c>
      <c r="E18" s="38">
        <v>30</v>
      </c>
      <c r="F18" s="28">
        <f>+D18*E18</f>
        <v>0</v>
      </c>
      <c r="G18" s="29"/>
      <c r="H18" s="29"/>
      <c r="I18" s="29"/>
      <c r="J18" s="29"/>
      <c r="K18" s="29"/>
      <c r="L18" s="29"/>
      <c r="M18" s="29"/>
      <c r="N18" s="29"/>
      <c r="O18" s="29"/>
      <c r="P18" s="29"/>
      <c r="Q18" s="29"/>
      <c r="R18" s="29"/>
      <c r="S18" s="29"/>
    </row>
    <row r="19" spans="1:19" ht="49.5" customHeight="1">
      <c r="A19" s="30"/>
      <c r="B19" s="31" t="s">
        <v>52</v>
      </c>
      <c r="C19" s="26"/>
      <c r="D19" s="32"/>
      <c r="E19" s="22"/>
      <c r="F19" s="33"/>
      <c r="G19" s="19"/>
      <c r="H19" s="19"/>
      <c r="I19" s="19"/>
      <c r="J19" s="19"/>
      <c r="K19" s="19"/>
      <c r="L19" s="19"/>
      <c r="M19" s="19"/>
      <c r="N19" s="19"/>
      <c r="O19" s="19"/>
      <c r="P19" s="19"/>
      <c r="Q19" s="19"/>
      <c r="R19" s="19"/>
      <c r="S19" s="19"/>
    </row>
    <row r="20" spans="1:19" ht="12.75" customHeight="1">
      <c r="A20" s="24" t="s">
        <v>53</v>
      </c>
      <c r="B20" s="25" t="s">
        <v>54</v>
      </c>
      <c r="C20" s="26">
        <v>20</v>
      </c>
      <c r="D20" s="27">
        <v>0</v>
      </c>
      <c r="E20" s="22">
        <v>30</v>
      </c>
      <c r="F20" s="28">
        <f>+D20*E20</f>
        <v>0</v>
      </c>
      <c r="G20" s="29"/>
      <c r="H20" s="29"/>
      <c r="I20" s="29"/>
      <c r="J20" s="29"/>
      <c r="K20" s="29"/>
      <c r="L20" s="29"/>
      <c r="M20" s="29"/>
      <c r="N20" s="29"/>
      <c r="O20" s="29"/>
      <c r="P20" s="29"/>
      <c r="Q20" s="29"/>
      <c r="R20" s="29"/>
      <c r="S20" s="29"/>
    </row>
    <row r="21" spans="1:19" ht="48.75" customHeight="1">
      <c r="A21" s="30"/>
      <c r="B21" s="31" t="s">
        <v>55</v>
      </c>
      <c r="C21" s="32"/>
      <c r="D21" s="32"/>
      <c r="E21" s="22"/>
      <c r="F21" s="33"/>
      <c r="G21" s="19"/>
      <c r="H21" s="19"/>
      <c r="I21" s="19"/>
      <c r="J21" s="19"/>
      <c r="K21" s="19"/>
      <c r="L21" s="19"/>
      <c r="M21" s="19"/>
      <c r="N21" s="19"/>
      <c r="O21" s="19"/>
      <c r="P21" s="19"/>
      <c r="Q21" s="19"/>
      <c r="R21" s="19"/>
      <c r="S21" s="19"/>
    </row>
    <row r="22" spans="1:19" ht="27.75" customHeight="1">
      <c r="A22" s="40" t="s">
        <v>56</v>
      </c>
      <c r="B22" s="41" t="s">
        <v>57</v>
      </c>
      <c r="C22" s="42">
        <v>10</v>
      </c>
      <c r="D22" s="37">
        <v>0</v>
      </c>
      <c r="E22" s="38">
        <v>30</v>
      </c>
      <c r="F22" s="43">
        <f>+D22*E22</f>
        <v>0</v>
      </c>
      <c r="G22" s="19"/>
      <c r="H22" s="19"/>
      <c r="I22" s="19"/>
      <c r="J22" s="19"/>
      <c r="K22" s="19"/>
      <c r="L22" s="19"/>
      <c r="M22" s="19"/>
      <c r="N22" s="19"/>
      <c r="O22" s="19"/>
      <c r="P22" s="19"/>
      <c r="Q22" s="19"/>
      <c r="R22" s="19"/>
      <c r="S22" s="19"/>
    </row>
    <row r="23" spans="1:19" ht="18" customHeight="1">
      <c r="A23" s="44"/>
      <c r="B23" s="45" t="s">
        <v>58</v>
      </c>
      <c r="C23" s="32"/>
      <c r="D23" s="32"/>
      <c r="E23" s="22"/>
      <c r="F23" s="33"/>
      <c r="G23" s="19"/>
      <c r="H23" s="19"/>
      <c r="I23" s="19"/>
      <c r="J23" s="19"/>
      <c r="K23" s="19"/>
      <c r="L23" s="19"/>
      <c r="M23" s="19"/>
      <c r="N23" s="19"/>
      <c r="O23" s="19"/>
      <c r="P23" s="19"/>
      <c r="Q23" s="19"/>
      <c r="R23" s="19"/>
      <c r="S23" s="19"/>
    </row>
    <row r="24" spans="1:19" ht="12.75" customHeight="1">
      <c r="A24" s="36">
        <v>2</v>
      </c>
      <c r="B24" s="46" t="s">
        <v>59</v>
      </c>
      <c r="C24" s="47">
        <v>400</v>
      </c>
      <c r="D24" s="48"/>
      <c r="E24" s="47">
        <v>30</v>
      </c>
      <c r="F24" s="49">
        <f>+C24*E24</f>
        <v>12000</v>
      </c>
      <c r="G24" s="29"/>
      <c r="H24" s="29"/>
      <c r="I24" s="29"/>
      <c r="J24" s="29"/>
      <c r="K24" s="29"/>
      <c r="L24" s="29"/>
      <c r="M24" s="29"/>
      <c r="N24" s="29"/>
      <c r="O24" s="29"/>
      <c r="P24" s="29"/>
      <c r="Q24" s="29"/>
      <c r="R24" s="29"/>
      <c r="S24" s="29"/>
    </row>
    <row r="25" spans="1:19" ht="12.75" customHeight="1">
      <c r="A25" s="43" t="s">
        <v>16</v>
      </c>
      <c r="B25" s="50" t="s">
        <v>60</v>
      </c>
      <c r="C25" s="51">
        <v>20</v>
      </c>
      <c r="D25" s="27">
        <v>20</v>
      </c>
      <c r="E25" s="47">
        <v>30</v>
      </c>
      <c r="F25" s="24">
        <f>+D25*E25</f>
        <v>600</v>
      </c>
      <c r="G25" s="29"/>
      <c r="H25" s="29"/>
      <c r="I25" s="29"/>
      <c r="J25" s="29"/>
      <c r="K25" s="29"/>
      <c r="L25" s="29"/>
      <c r="M25" s="29"/>
      <c r="N25" s="29"/>
      <c r="O25" s="29"/>
      <c r="P25" s="29"/>
      <c r="Q25" s="29"/>
      <c r="R25" s="29"/>
      <c r="S25" s="29"/>
    </row>
    <row r="26" spans="1:19" ht="12.75" customHeight="1">
      <c r="A26" s="36"/>
      <c r="B26" s="45" t="s">
        <v>61</v>
      </c>
      <c r="C26" s="52"/>
      <c r="D26" s="53"/>
      <c r="E26" s="52"/>
      <c r="F26" s="54"/>
      <c r="G26" s="29"/>
      <c r="H26" s="29"/>
      <c r="I26" s="29"/>
      <c r="J26" s="29"/>
      <c r="K26" s="29"/>
      <c r="L26" s="29"/>
      <c r="M26" s="29"/>
      <c r="N26" s="29"/>
      <c r="O26" s="29"/>
      <c r="P26" s="29"/>
      <c r="Q26" s="29"/>
      <c r="R26" s="29"/>
      <c r="S26" s="29"/>
    </row>
    <row r="27" spans="1:19" ht="12.75" customHeight="1">
      <c r="A27" s="24" t="s">
        <v>18</v>
      </c>
      <c r="B27" s="25" t="s">
        <v>62</v>
      </c>
      <c r="C27" s="26">
        <v>60</v>
      </c>
      <c r="D27" s="27">
        <v>18</v>
      </c>
      <c r="E27" s="47">
        <v>30</v>
      </c>
      <c r="F27" s="28">
        <f>+D27*E27</f>
        <v>540</v>
      </c>
      <c r="G27" s="29"/>
      <c r="H27" s="29"/>
      <c r="I27" s="29"/>
      <c r="J27" s="29"/>
      <c r="K27" s="55"/>
      <c r="L27" s="29"/>
      <c r="M27" s="29"/>
      <c r="N27" s="29"/>
      <c r="O27" s="29"/>
      <c r="P27" s="29"/>
      <c r="Q27" s="29"/>
      <c r="R27" s="29"/>
      <c r="S27" s="29"/>
    </row>
    <row r="28" spans="1:19" ht="46.5" customHeight="1">
      <c r="A28" s="30"/>
      <c r="B28" s="45" t="s">
        <v>63</v>
      </c>
      <c r="C28" s="32"/>
      <c r="D28" s="32"/>
      <c r="E28" s="47"/>
      <c r="F28" s="33"/>
      <c r="G28" s="19"/>
      <c r="H28" s="19"/>
      <c r="I28" s="19"/>
      <c r="J28" s="19"/>
      <c r="K28" s="19"/>
      <c r="L28" s="19"/>
      <c r="M28" s="19"/>
      <c r="N28" s="19"/>
      <c r="O28" s="19"/>
      <c r="P28" s="19"/>
      <c r="Q28" s="19"/>
      <c r="R28" s="19"/>
      <c r="S28" s="19"/>
    </row>
    <row r="29" spans="1:19" ht="12.75" customHeight="1">
      <c r="A29" s="24" t="s">
        <v>20</v>
      </c>
      <c r="B29" s="50" t="s">
        <v>64</v>
      </c>
      <c r="C29" s="26">
        <v>50</v>
      </c>
      <c r="D29" s="27">
        <v>0</v>
      </c>
      <c r="E29" s="47">
        <v>30</v>
      </c>
      <c r="F29" s="28">
        <f>+D29*E29</f>
        <v>0</v>
      </c>
      <c r="G29" s="29"/>
      <c r="H29" s="29"/>
      <c r="I29" s="29"/>
      <c r="J29" s="29"/>
      <c r="K29" s="29"/>
      <c r="L29" s="29"/>
      <c r="M29" s="29"/>
      <c r="N29" s="29"/>
      <c r="O29" s="29"/>
      <c r="P29" s="29"/>
      <c r="Q29" s="29"/>
      <c r="R29" s="29"/>
      <c r="S29" s="29"/>
    </row>
    <row r="30" spans="1:19" ht="18.75" customHeight="1">
      <c r="A30" s="30"/>
      <c r="B30" s="31" t="s">
        <v>65</v>
      </c>
      <c r="C30" s="32"/>
      <c r="D30" s="32"/>
      <c r="E30" s="47"/>
      <c r="F30" s="33"/>
      <c r="G30" s="19"/>
      <c r="H30" s="19"/>
      <c r="I30" s="19"/>
      <c r="J30" s="19"/>
      <c r="K30" s="19"/>
      <c r="L30" s="19"/>
      <c r="M30" s="19"/>
      <c r="N30" s="19"/>
      <c r="O30" s="19"/>
      <c r="P30" s="19"/>
      <c r="Q30" s="19"/>
      <c r="R30" s="19"/>
      <c r="S30" s="19"/>
    </row>
    <row r="31" spans="1:19" ht="12.75" customHeight="1">
      <c r="A31" s="24" t="s">
        <v>22</v>
      </c>
      <c r="B31" s="50" t="s">
        <v>66</v>
      </c>
      <c r="C31" s="26">
        <v>150</v>
      </c>
      <c r="D31" s="27">
        <v>40</v>
      </c>
      <c r="E31" s="47">
        <v>30</v>
      </c>
      <c r="F31" s="28">
        <f>+D31*E31</f>
        <v>1200</v>
      </c>
      <c r="G31" s="29"/>
      <c r="H31" s="29"/>
      <c r="I31" s="29"/>
      <c r="J31" s="29"/>
      <c r="K31" s="29"/>
      <c r="L31" s="29"/>
      <c r="M31" s="29"/>
      <c r="N31" s="29"/>
      <c r="O31" s="29"/>
      <c r="P31" s="29"/>
      <c r="Q31" s="29"/>
      <c r="R31" s="29"/>
      <c r="S31" s="29"/>
    </row>
    <row r="32" spans="1:19" ht="77.25" customHeight="1">
      <c r="A32" s="30"/>
      <c r="B32" s="31" t="s">
        <v>67</v>
      </c>
      <c r="C32" s="32"/>
      <c r="D32" s="32"/>
      <c r="E32" s="47"/>
      <c r="F32" s="33"/>
      <c r="G32" s="19"/>
      <c r="H32" s="19"/>
      <c r="I32" s="19"/>
      <c r="J32" s="19"/>
      <c r="K32" s="19"/>
      <c r="L32" s="19"/>
      <c r="M32" s="19"/>
      <c r="N32" s="19"/>
      <c r="O32" s="19"/>
      <c r="P32" s="19"/>
      <c r="Q32" s="19"/>
      <c r="R32" s="19"/>
      <c r="S32" s="19"/>
    </row>
    <row r="33" spans="1:19" ht="19.5" customHeight="1">
      <c r="A33" s="30" t="s">
        <v>24</v>
      </c>
      <c r="B33" s="50" t="s">
        <v>68</v>
      </c>
      <c r="C33" s="26">
        <v>10</v>
      </c>
      <c r="D33" s="27">
        <v>0</v>
      </c>
      <c r="E33" s="47">
        <v>30</v>
      </c>
      <c r="F33" s="28">
        <f>+D33*E33</f>
        <v>0</v>
      </c>
      <c r="G33" s="19"/>
      <c r="H33" s="19"/>
      <c r="I33" s="19"/>
      <c r="J33" s="19"/>
      <c r="K33" s="19"/>
      <c r="L33" s="19"/>
      <c r="M33" s="19"/>
      <c r="N33" s="19"/>
      <c r="O33" s="19"/>
      <c r="P33" s="19"/>
      <c r="Q33" s="19"/>
      <c r="R33" s="19"/>
      <c r="S33" s="19"/>
    </row>
    <row r="34" spans="1:19" ht="21" customHeight="1">
      <c r="A34" s="30"/>
      <c r="B34" s="45" t="s">
        <v>69</v>
      </c>
      <c r="C34" s="32"/>
      <c r="D34" s="32"/>
      <c r="E34" s="47"/>
      <c r="F34" s="33"/>
      <c r="G34" s="19"/>
      <c r="H34" s="19"/>
      <c r="I34" s="19"/>
      <c r="J34" s="19"/>
      <c r="K34" s="19"/>
      <c r="L34" s="19"/>
      <c r="M34" s="19"/>
      <c r="N34" s="19"/>
      <c r="O34" s="19"/>
      <c r="P34" s="19"/>
      <c r="Q34" s="19"/>
      <c r="R34" s="19"/>
      <c r="S34" s="19"/>
    </row>
    <row r="35" spans="1:19" ht="12.75" customHeight="1">
      <c r="A35" s="24" t="s">
        <v>26</v>
      </c>
      <c r="B35" s="50" t="s">
        <v>70</v>
      </c>
      <c r="C35" s="26">
        <v>10</v>
      </c>
      <c r="D35" s="27">
        <v>0</v>
      </c>
      <c r="E35" s="47">
        <v>30</v>
      </c>
      <c r="F35" s="28">
        <f>+D35*E35</f>
        <v>0</v>
      </c>
      <c r="G35" s="29"/>
      <c r="H35" s="29"/>
      <c r="I35" s="29"/>
      <c r="J35" s="29"/>
      <c r="K35" s="29"/>
      <c r="L35" s="29"/>
      <c r="M35" s="29"/>
      <c r="N35" s="29"/>
      <c r="O35" s="29"/>
      <c r="P35" s="29"/>
      <c r="Q35" s="29"/>
      <c r="R35" s="29"/>
      <c r="S35" s="29"/>
    </row>
    <row r="36" spans="1:19" ht="60" customHeight="1">
      <c r="A36" s="30"/>
      <c r="B36" s="31" t="s">
        <v>71</v>
      </c>
      <c r="C36" s="32"/>
      <c r="D36" s="32"/>
      <c r="E36" s="47"/>
      <c r="F36" s="33"/>
      <c r="G36" s="19"/>
      <c r="H36" s="56"/>
      <c r="I36" s="19"/>
      <c r="J36" s="19"/>
      <c r="K36" s="19"/>
      <c r="L36" s="19"/>
      <c r="M36" s="19"/>
      <c r="N36" s="19"/>
      <c r="O36" s="19"/>
      <c r="P36" s="19"/>
      <c r="Q36" s="19"/>
      <c r="R36" s="19"/>
      <c r="S36" s="19"/>
    </row>
    <row r="37" spans="1:19" ht="12.75" customHeight="1">
      <c r="A37" s="24" t="s">
        <v>28</v>
      </c>
      <c r="B37" s="50" t="s">
        <v>72</v>
      </c>
      <c r="C37" s="26">
        <v>10</v>
      </c>
      <c r="D37" s="27">
        <v>0</v>
      </c>
      <c r="E37" s="47">
        <v>30</v>
      </c>
      <c r="F37" s="28">
        <f>+D37*E37</f>
        <v>0</v>
      </c>
      <c r="G37" s="29"/>
      <c r="H37" s="29"/>
      <c r="I37" s="29"/>
      <c r="J37" s="29"/>
      <c r="K37" s="29"/>
      <c r="L37" s="29"/>
      <c r="M37" s="29"/>
      <c r="N37" s="29"/>
      <c r="O37" s="29"/>
      <c r="P37" s="29"/>
      <c r="Q37" s="29"/>
      <c r="R37" s="29"/>
      <c r="S37" s="29"/>
    </row>
    <row r="38" spans="1:19" ht="60.75" customHeight="1">
      <c r="A38" s="30"/>
      <c r="B38" s="31" t="s">
        <v>73</v>
      </c>
      <c r="C38" s="32"/>
      <c r="D38" s="32"/>
      <c r="E38" s="47"/>
      <c r="F38" s="33"/>
      <c r="G38" s="19"/>
      <c r="H38" s="56"/>
      <c r="I38" s="19"/>
      <c r="J38" s="19"/>
      <c r="K38" s="19"/>
      <c r="L38" s="19"/>
      <c r="M38" s="19"/>
      <c r="N38" s="19"/>
      <c r="O38" s="19"/>
      <c r="P38" s="19"/>
      <c r="Q38" s="19"/>
      <c r="R38" s="19"/>
      <c r="S38" s="19"/>
    </row>
    <row r="39" spans="1:19" ht="19.5" customHeight="1">
      <c r="A39" s="24" t="s">
        <v>53</v>
      </c>
      <c r="B39" s="25" t="s">
        <v>74</v>
      </c>
      <c r="C39" s="26">
        <v>10</v>
      </c>
      <c r="D39" s="27">
        <v>0</v>
      </c>
      <c r="E39" s="47">
        <v>30</v>
      </c>
      <c r="F39" s="28">
        <f>+D39*E39</f>
        <v>0</v>
      </c>
      <c r="G39" s="29"/>
      <c r="H39" s="29"/>
      <c r="I39" s="29"/>
      <c r="J39" s="29"/>
      <c r="K39" s="29"/>
      <c r="L39" s="29"/>
      <c r="M39" s="29"/>
      <c r="N39" s="29"/>
      <c r="O39" s="29"/>
      <c r="P39" s="29"/>
      <c r="Q39" s="29"/>
      <c r="R39" s="29"/>
      <c r="S39" s="29"/>
    </row>
    <row r="40" spans="1:19" ht="12.75" customHeight="1">
      <c r="A40" s="30"/>
      <c r="B40" s="31" t="s">
        <v>75</v>
      </c>
      <c r="C40" s="32"/>
      <c r="D40" s="32"/>
      <c r="E40" s="47"/>
      <c r="F40" s="33"/>
      <c r="G40" s="19"/>
      <c r="H40" s="19"/>
      <c r="I40" s="19"/>
      <c r="J40" s="19"/>
      <c r="K40" s="19"/>
      <c r="L40" s="19"/>
      <c r="M40" s="19"/>
      <c r="N40" s="19"/>
      <c r="O40" s="19"/>
      <c r="P40" s="19"/>
      <c r="Q40" s="19"/>
      <c r="R40" s="19"/>
      <c r="S40" s="19"/>
    </row>
    <row r="41" spans="1:19" ht="12.75" customHeight="1">
      <c r="A41" s="24" t="s">
        <v>56</v>
      </c>
      <c r="B41" s="25" t="s">
        <v>76</v>
      </c>
      <c r="C41" s="26">
        <v>10</v>
      </c>
      <c r="D41" s="27">
        <v>0</v>
      </c>
      <c r="E41" s="47">
        <v>30</v>
      </c>
      <c r="F41" s="28">
        <f>+D41*E41</f>
        <v>0</v>
      </c>
      <c r="G41" s="29"/>
      <c r="H41" s="29"/>
      <c r="I41" s="29"/>
      <c r="J41" s="29"/>
      <c r="K41" s="29"/>
      <c r="L41" s="29"/>
      <c r="M41" s="29"/>
      <c r="N41" s="29"/>
      <c r="O41" s="29"/>
      <c r="P41" s="29"/>
      <c r="Q41" s="29"/>
      <c r="R41" s="29"/>
      <c r="S41" s="29"/>
    </row>
    <row r="42" spans="1:19" ht="31.5" customHeight="1">
      <c r="A42" s="30"/>
      <c r="B42" s="31" t="s">
        <v>77</v>
      </c>
      <c r="C42" s="32"/>
      <c r="D42" s="32"/>
      <c r="E42" s="47"/>
      <c r="F42" s="33"/>
      <c r="G42" s="19"/>
      <c r="H42" s="19"/>
      <c r="I42" s="19"/>
      <c r="J42" s="19"/>
      <c r="K42" s="19"/>
      <c r="L42" s="19"/>
      <c r="M42" s="19"/>
      <c r="N42" s="19"/>
      <c r="O42" s="19"/>
      <c r="P42" s="19"/>
      <c r="Q42" s="19"/>
      <c r="R42" s="19"/>
      <c r="S42" s="19"/>
    </row>
    <row r="43" spans="1:19" ht="12.75" customHeight="1">
      <c r="A43" s="24" t="s">
        <v>78</v>
      </c>
      <c r="B43" s="25" t="s">
        <v>79</v>
      </c>
      <c r="C43" s="26">
        <v>10</v>
      </c>
      <c r="D43" s="27">
        <v>0</v>
      </c>
      <c r="E43" s="47">
        <v>30</v>
      </c>
      <c r="F43" s="28">
        <f>+D43*E43</f>
        <v>0</v>
      </c>
      <c r="G43" s="29"/>
      <c r="H43" s="29"/>
      <c r="I43" s="29"/>
      <c r="J43" s="29"/>
      <c r="K43" s="29"/>
      <c r="L43" s="29"/>
      <c r="M43" s="29"/>
      <c r="N43" s="29"/>
      <c r="O43" s="29"/>
      <c r="P43" s="29"/>
      <c r="Q43" s="29"/>
      <c r="R43" s="29"/>
      <c r="S43" s="29"/>
    </row>
    <row r="44" spans="1:19" ht="12.75" customHeight="1">
      <c r="A44" s="24"/>
      <c r="B44" s="31" t="s">
        <v>80</v>
      </c>
      <c r="C44" s="26"/>
      <c r="D44" s="32"/>
      <c r="E44" s="47"/>
      <c r="F44" s="28"/>
      <c r="G44" s="29"/>
      <c r="H44" s="29"/>
      <c r="I44" s="29"/>
      <c r="J44" s="29"/>
      <c r="K44" s="29"/>
      <c r="L44" s="29"/>
      <c r="M44" s="29"/>
      <c r="N44" s="29"/>
      <c r="O44" s="29"/>
      <c r="P44" s="29"/>
      <c r="Q44" s="29"/>
      <c r="R44" s="29"/>
      <c r="S44" s="29"/>
    </row>
    <row r="45" spans="1:19" ht="15" customHeight="1">
      <c r="A45" s="24" t="s">
        <v>81</v>
      </c>
      <c r="B45" s="25" t="s">
        <v>82</v>
      </c>
      <c r="C45" s="26">
        <v>20</v>
      </c>
      <c r="D45" s="27">
        <v>0</v>
      </c>
      <c r="E45" s="47">
        <v>30</v>
      </c>
      <c r="F45" s="28">
        <f>+D45*E45</f>
        <v>0</v>
      </c>
      <c r="G45" s="29"/>
      <c r="H45" s="29"/>
      <c r="I45" s="29"/>
      <c r="J45" s="29"/>
      <c r="K45" s="29"/>
      <c r="L45" s="29"/>
      <c r="M45" s="29"/>
      <c r="N45" s="29"/>
      <c r="O45" s="29"/>
      <c r="P45" s="29"/>
      <c r="Q45" s="29"/>
      <c r="R45" s="29"/>
      <c r="S45" s="29"/>
    </row>
    <row r="46" spans="1:19" ht="12.75" customHeight="1">
      <c r="A46" s="30"/>
      <c r="B46" s="31" t="s">
        <v>83</v>
      </c>
      <c r="C46" s="32"/>
      <c r="D46" s="32"/>
      <c r="E46" s="47"/>
      <c r="F46" s="33"/>
      <c r="G46" s="19"/>
      <c r="H46" s="19"/>
      <c r="I46" s="19"/>
      <c r="J46" s="19"/>
      <c r="K46" s="19"/>
      <c r="L46" s="19"/>
      <c r="M46" s="19"/>
      <c r="N46" s="19"/>
      <c r="O46" s="19"/>
      <c r="P46" s="19"/>
      <c r="Q46" s="19"/>
      <c r="R46" s="19"/>
      <c r="S46" s="19"/>
    </row>
    <row r="47" spans="1:19" ht="12.75" customHeight="1">
      <c r="A47" s="24" t="s">
        <v>84</v>
      </c>
      <c r="B47" s="25" t="s">
        <v>85</v>
      </c>
      <c r="C47" s="26">
        <v>20</v>
      </c>
      <c r="D47" s="27">
        <v>0</v>
      </c>
      <c r="E47" s="47">
        <v>30</v>
      </c>
      <c r="F47" s="28">
        <f>+D47*E47</f>
        <v>0</v>
      </c>
      <c r="G47" s="29"/>
      <c r="H47" s="29"/>
      <c r="I47" s="29"/>
      <c r="J47" s="29"/>
      <c r="K47" s="29"/>
      <c r="L47" s="29"/>
      <c r="M47" s="29"/>
      <c r="N47" s="29"/>
      <c r="O47" s="29"/>
      <c r="P47" s="29"/>
      <c r="Q47" s="29"/>
      <c r="R47" s="29"/>
      <c r="S47" s="29"/>
    </row>
    <row r="48" spans="1:19" ht="12.75" customHeight="1">
      <c r="A48" s="30"/>
      <c r="B48" s="31" t="s">
        <v>86</v>
      </c>
      <c r="C48" s="32"/>
      <c r="D48" s="32"/>
      <c r="E48" s="47"/>
      <c r="F48" s="33"/>
      <c r="G48" s="19"/>
      <c r="H48" s="19"/>
      <c r="I48" s="19"/>
      <c r="J48" s="19"/>
      <c r="K48" s="19"/>
      <c r="L48" s="19"/>
      <c r="M48" s="19"/>
      <c r="N48" s="19"/>
      <c r="O48" s="19"/>
      <c r="P48" s="19"/>
      <c r="Q48" s="19"/>
      <c r="R48" s="19"/>
      <c r="S48" s="19"/>
    </row>
    <row r="49" spans="1:19" ht="12.75" customHeight="1">
      <c r="A49" s="24" t="s">
        <v>87</v>
      </c>
      <c r="B49" s="25" t="s">
        <v>88</v>
      </c>
      <c r="C49" s="26">
        <v>10</v>
      </c>
      <c r="D49" s="27">
        <v>0</v>
      </c>
      <c r="E49" s="47">
        <v>30</v>
      </c>
      <c r="F49" s="28">
        <f>+D49*E49</f>
        <v>0</v>
      </c>
      <c r="G49" s="29"/>
      <c r="H49" s="29"/>
      <c r="I49" s="29"/>
      <c r="J49" s="57"/>
      <c r="K49" s="29"/>
      <c r="L49" s="29"/>
      <c r="M49" s="29"/>
      <c r="N49" s="29"/>
      <c r="O49" s="29"/>
      <c r="P49" s="29"/>
      <c r="Q49" s="29"/>
      <c r="R49" s="29"/>
      <c r="S49" s="29"/>
    </row>
    <row r="50" spans="1:19" ht="12.75" customHeight="1">
      <c r="A50" s="30"/>
      <c r="B50" s="31" t="s">
        <v>89</v>
      </c>
      <c r="C50" s="32"/>
      <c r="D50" s="32"/>
      <c r="E50" s="47"/>
      <c r="F50" s="33"/>
      <c r="G50" s="19"/>
      <c r="H50" s="19"/>
      <c r="I50" s="19"/>
      <c r="J50" s="19"/>
      <c r="K50" s="19"/>
      <c r="L50" s="19"/>
      <c r="M50" s="19"/>
      <c r="N50" s="19"/>
      <c r="O50" s="19"/>
      <c r="P50" s="19"/>
      <c r="Q50" s="19"/>
      <c r="R50" s="19"/>
      <c r="S50" s="19"/>
    </row>
    <row r="51" spans="1:19" ht="12.75" customHeight="1">
      <c r="A51" s="24" t="s">
        <v>90</v>
      </c>
      <c r="B51" s="25" t="s">
        <v>91</v>
      </c>
      <c r="C51" s="26">
        <v>10</v>
      </c>
      <c r="D51" s="27">
        <v>5</v>
      </c>
      <c r="E51" s="47">
        <v>30</v>
      </c>
      <c r="F51" s="28">
        <f>+D51*E51</f>
        <v>150</v>
      </c>
      <c r="G51" s="29"/>
      <c r="H51" s="29"/>
      <c r="I51" s="29"/>
      <c r="J51" s="29"/>
      <c r="K51" s="29"/>
      <c r="L51" s="29"/>
      <c r="M51" s="29"/>
      <c r="N51" s="29"/>
      <c r="O51" s="29"/>
      <c r="P51" s="29"/>
      <c r="Q51" s="29"/>
      <c r="R51" s="29"/>
      <c r="S51" s="29"/>
    </row>
    <row r="52" spans="1:19" ht="33" customHeight="1">
      <c r="A52" s="44"/>
      <c r="B52" s="31" t="s">
        <v>92</v>
      </c>
      <c r="C52" s="32"/>
      <c r="D52" s="32"/>
      <c r="E52" s="47"/>
      <c r="F52" s="33"/>
      <c r="G52" s="19"/>
      <c r="H52" s="19"/>
      <c r="I52" s="19"/>
      <c r="J52" s="19"/>
      <c r="K52" s="19"/>
      <c r="L52" s="19"/>
      <c r="M52" s="19"/>
      <c r="N52" s="19"/>
      <c r="O52" s="19"/>
      <c r="P52" s="19"/>
      <c r="Q52" s="19"/>
      <c r="R52" s="19"/>
      <c r="S52" s="19"/>
    </row>
    <row r="53" spans="1:19" ht="12.75" customHeight="1">
      <c r="A53" s="36">
        <v>3</v>
      </c>
      <c r="B53" s="46" t="s">
        <v>93</v>
      </c>
      <c r="C53" s="47">
        <v>100</v>
      </c>
      <c r="D53" s="48"/>
      <c r="E53" s="47">
        <v>10</v>
      </c>
      <c r="F53" s="49">
        <f>+C53*E53</f>
        <v>1000</v>
      </c>
      <c r="G53" s="29"/>
      <c r="H53" s="29"/>
      <c r="I53" s="29"/>
      <c r="J53" s="29"/>
      <c r="K53" s="29"/>
      <c r="L53" s="29"/>
      <c r="M53" s="29"/>
      <c r="N53" s="29"/>
      <c r="O53" s="29"/>
      <c r="P53" s="29"/>
      <c r="Q53" s="29"/>
      <c r="R53" s="29"/>
      <c r="S53" s="29"/>
    </row>
    <row r="54" spans="1:19" ht="12.75" customHeight="1">
      <c r="A54" s="24" t="s">
        <v>16</v>
      </c>
      <c r="B54" s="50" t="s">
        <v>94</v>
      </c>
      <c r="C54" s="26">
        <v>20</v>
      </c>
      <c r="D54" s="27">
        <v>20</v>
      </c>
      <c r="E54" s="47">
        <v>10</v>
      </c>
      <c r="F54" s="28">
        <f>+D54*E54</f>
        <v>200</v>
      </c>
      <c r="G54" s="29"/>
      <c r="H54" s="29"/>
      <c r="I54" s="29"/>
      <c r="J54" s="29"/>
      <c r="K54" s="29"/>
      <c r="L54" s="29"/>
      <c r="M54" s="29"/>
      <c r="N54" s="29"/>
      <c r="O54" s="29"/>
      <c r="P54" s="29"/>
      <c r="Q54" s="29"/>
      <c r="R54" s="29"/>
      <c r="S54" s="29"/>
    </row>
    <row r="55" spans="1:19" ht="12.75" customHeight="1">
      <c r="A55" s="30"/>
      <c r="B55" s="45" t="s">
        <v>95</v>
      </c>
      <c r="C55" s="32"/>
      <c r="D55" s="32"/>
      <c r="E55" s="47"/>
      <c r="F55" s="33"/>
      <c r="G55" s="19"/>
      <c r="H55" s="19"/>
      <c r="I55" s="19"/>
      <c r="J55" s="19"/>
      <c r="K55" s="19"/>
      <c r="L55" s="19"/>
      <c r="M55" s="19"/>
      <c r="N55" s="19"/>
      <c r="O55" s="19"/>
      <c r="P55" s="19"/>
      <c r="Q55" s="19"/>
      <c r="R55" s="19"/>
      <c r="S55" s="19"/>
    </row>
    <row r="56" spans="1:19" ht="12.75" customHeight="1">
      <c r="A56" s="30" t="s">
        <v>18</v>
      </c>
      <c r="B56" s="50" t="s">
        <v>96</v>
      </c>
      <c r="C56" s="26">
        <v>20</v>
      </c>
      <c r="D56" s="27">
        <v>5</v>
      </c>
      <c r="E56" s="47">
        <v>10</v>
      </c>
      <c r="F56" s="28">
        <f>+D56*E56</f>
        <v>50</v>
      </c>
      <c r="G56" s="19"/>
      <c r="H56" s="19"/>
      <c r="I56" s="19"/>
      <c r="J56" s="19"/>
      <c r="K56" s="19"/>
      <c r="L56" s="19"/>
      <c r="M56" s="19"/>
      <c r="N56" s="19"/>
      <c r="O56" s="19"/>
      <c r="P56" s="19"/>
      <c r="Q56" s="19"/>
      <c r="R56" s="19"/>
      <c r="S56" s="19"/>
    </row>
    <row r="57" spans="1:19" ht="12.75" customHeight="1">
      <c r="A57" s="30"/>
      <c r="B57" s="45" t="s">
        <v>97</v>
      </c>
      <c r="C57" s="32"/>
      <c r="D57" s="32"/>
      <c r="E57" s="47"/>
      <c r="F57" s="33"/>
      <c r="G57" s="19"/>
      <c r="H57" s="19"/>
      <c r="I57" s="19"/>
      <c r="J57" s="19"/>
      <c r="K57" s="19"/>
      <c r="L57" s="19"/>
      <c r="M57" s="19"/>
      <c r="N57" s="19"/>
      <c r="O57" s="19"/>
      <c r="P57" s="19"/>
      <c r="Q57" s="19"/>
      <c r="R57" s="19"/>
      <c r="S57" s="19"/>
    </row>
    <row r="58" spans="1:19" ht="12.75" customHeight="1">
      <c r="A58" s="24" t="s">
        <v>20</v>
      </c>
      <c r="B58" s="50" t="s">
        <v>98</v>
      </c>
      <c r="C58" s="26">
        <v>20</v>
      </c>
      <c r="D58" s="27">
        <v>20</v>
      </c>
      <c r="E58" s="47">
        <v>10</v>
      </c>
      <c r="F58" s="28">
        <f>+D58*E58</f>
        <v>200</v>
      </c>
      <c r="G58" s="29"/>
      <c r="H58" s="29"/>
      <c r="I58" s="29"/>
      <c r="J58" s="29"/>
      <c r="K58" s="29"/>
      <c r="L58" s="29"/>
      <c r="M58" s="29"/>
      <c r="N58" s="29"/>
      <c r="O58" s="29"/>
      <c r="P58" s="29"/>
      <c r="Q58" s="29"/>
      <c r="R58" s="29"/>
      <c r="S58" s="29"/>
    </row>
    <row r="59" spans="1:19" ht="33.75" customHeight="1">
      <c r="A59" s="30"/>
      <c r="B59" s="45" t="s">
        <v>99</v>
      </c>
      <c r="C59" s="32"/>
      <c r="D59" s="32"/>
      <c r="E59" s="47"/>
      <c r="F59" s="33"/>
      <c r="G59" s="19"/>
      <c r="H59" s="19"/>
      <c r="I59" s="19"/>
      <c r="J59" s="19"/>
      <c r="K59" s="19"/>
      <c r="L59" s="19"/>
      <c r="M59" s="19"/>
      <c r="N59" s="19"/>
      <c r="O59" s="19"/>
      <c r="P59" s="19"/>
      <c r="Q59" s="19"/>
      <c r="R59" s="19"/>
      <c r="S59" s="19"/>
    </row>
    <row r="60" spans="1:19" ht="12.75" customHeight="1">
      <c r="A60" s="24" t="s">
        <v>22</v>
      </c>
      <c r="B60" s="50" t="s">
        <v>100</v>
      </c>
      <c r="C60" s="26">
        <v>20</v>
      </c>
      <c r="D60" s="27">
        <v>5</v>
      </c>
      <c r="E60" s="47">
        <v>10</v>
      </c>
      <c r="F60" s="28">
        <f>+D60*E60</f>
        <v>50</v>
      </c>
      <c r="G60" s="29"/>
      <c r="H60" s="29"/>
      <c r="I60" s="29"/>
      <c r="J60" s="29"/>
      <c r="K60" s="29"/>
      <c r="L60" s="29"/>
      <c r="M60" s="29"/>
      <c r="N60" s="29"/>
      <c r="O60" s="29"/>
      <c r="P60" s="29"/>
      <c r="Q60" s="29"/>
      <c r="R60" s="29"/>
      <c r="S60" s="29"/>
    </row>
    <row r="61" spans="1:19" ht="28.5" customHeight="1">
      <c r="A61" s="24"/>
      <c r="B61" s="45" t="s">
        <v>101</v>
      </c>
      <c r="C61" s="26"/>
      <c r="D61" s="32"/>
      <c r="E61" s="47"/>
      <c r="F61" s="28"/>
      <c r="G61" s="29"/>
      <c r="H61" s="29"/>
      <c r="I61" s="29"/>
      <c r="J61" s="29"/>
      <c r="K61" s="29"/>
      <c r="L61" s="29"/>
      <c r="M61" s="29"/>
      <c r="N61" s="29"/>
      <c r="O61" s="29"/>
      <c r="P61" s="29"/>
      <c r="Q61" s="29"/>
      <c r="R61" s="29"/>
      <c r="S61" s="29"/>
    </row>
    <row r="62" spans="1:19" ht="28.5" customHeight="1">
      <c r="A62" s="24" t="s">
        <v>24</v>
      </c>
      <c r="B62" s="45" t="s">
        <v>102</v>
      </c>
      <c r="C62" s="26">
        <v>10</v>
      </c>
      <c r="D62" s="27">
        <v>4</v>
      </c>
      <c r="E62" s="47">
        <v>10</v>
      </c>
      <c r="F62" s="28">
        <f>+D62*E62</f>
        <v>40</v>
      </c>
      <c r="G62" s="29"/>
      <c r="H62" s="29"/>
      <c r="I62" s="29"/>
      <c r="J62" s="29"/>
      <c r="K62" s="29"/>
      <c r="L62" s="29"/>
      <c r="M62" s="29"/>
      <c r="N62" s="29"/>
      <c r="O62" s="29"/>
      <c r="P62" s="29"/>
      <c r="Q62" s="29"/>
      <c r="R62" s="29"/>
      <c r="S62" s="29"/>
    </row>
    <row r="63" spans="1:19" ht="28.5" customHeight="1">
      <c r="A63" s="24"/>
      <c r="B63" s="45" t="s">
        <v>103</v>
      </c>
      <c r="C63" s="26"/>
      <c r="D63" s="32"/>
      <c r="E63" s="47"/>
      <c r="F63" s="28"/>
      <c r="G63" s="29"/>
      <c r="H63" s="29"/>
      <c r="I63" s="29"/>
      <c r="J63" s="29"/>
      <c r="K63" s="29"/>
      <c r="L63" s="29"/>
      <c r="M63" s="29"/>
      <c r="N63" s="29"/>
      <c r="O63" s="29"/>
      <c r="P63" s="29"/>
      <c r="Q63" s="29"/>
      <c r="R63" s="29"/>
      <c r="S63" s="29"/>
    </row>
    <row r="64" spans="1:19" ht="12.75" customHeight="1">
      <c r="A64" s="24" t="s">
        <v>26</v>
      </c>
      <c r="B64" s="50" t="s">
        <v>104</v>
      </c>
      <c r="C64" s="26">
        <v>10</v>
      </c>
      <c r="D64" s="27">
        <v>2</v>
      </c>
      <c r="E64" s="47">
        <v>10</v>
      </c>
      <c r="F64" s="28">
        <f>+D64*E64</f>
        <v>20</v>
      </c>
      <c r="G64" s="29"/>
      <c r="H64" s="29"/>
      <c r="I64" s="29"/>
      <c r="J64" s="29"/>
      <c r="K64" s="29"/>
      <c r="L64" s="29"/>
      <c r="M64" s="29"/>
      <c r="N64" s="29"/>
      <c r="O64" s="29"/>
      <c r="P64" s="29"/>
      <c r="Q64" s="29"/>
      <c r="R64" s="29"/>
      <c r="S64" s="29"/>
    </row>
    <row r="65" spans="1:19" ht="30" customHeight="1">
      <c r="A65" s="44"/>
      <c r="B65" s="45" t="s">
        <v>105</v>
      </c>
      <c r="C65" s="32"/>
      <c r="D65" s="32"/>
      <c r="E65" s="47"/>
      <c r="F65" s="33"/>
      <c r="G65" s="19"/>
      <c r="H65" s="19"/>
      <c r="I65" s="19"/>
      <c r="J65" s="19"/>
      <c r="K65" s="19"/>
      <c r="L65" s="19"/>
      <c r="M65" s="19"/>
      <c r="N65" s="19"/>
      <c r="O65" s="19"/>
      <c r="P65" s="19"/>
      <c r="Q65" s="19"/>
      <c r="R65" s="19"/>
      <c r="S65" s="19"/>
    </row>
    <row r="66" spans="1:19" ht="12.75" customHeight="1">
      <c r="A66" s="36">
        <v>4</v>
      </c>
      <c r="B66" s="46" t="s">
        <v>106</v>
      </c>
      <c r="C66" s="47">
        <v>300</v>
      </c>
      <c r="D66" s="48"/>
      <c r="E66" s="47">
        <v>30</v>
      </c>
      <c r="F66" s="49">
        <f>+C66*E66</f>
        <v>9000</v>
      </c>
      <c r="G66" s="29"/>
      <c r="H66" s="29"/>
      <c r="I66" s="29"/>
      <c r="J66" s="29"/>
      <c r="K66" s="29"/>
      <c r="L66" s="29"/>
      <c r="M66" s="29"/>
      <c r="N66" s="29"/>
      <c r="O66" s="29"/>
      <c r="P66" s="29"/>
      <c r="Q66" s="29"/>
      <c r="R66" s="29"/>
      <c r="S66" s="29"/>
    </row>
    <row r="67" spans="1:19" ht="46.5" customHeight="1">
      <c r="A67" s="24" t="s">
        <v>16</v>
      </c>
      <c r="B67" s="25" t="s">
        <v>107</v>
      </c>
      <c r="C67" s="26">
        <v>20</v>
      </c>
      <c r="D67" s="27">
        <v>5</v>
      </c>
      <c r="E67" s="47">
        <v>30</v>
      </c>
      <c r="F67" s="28">
        <f>+D67*E67</f>
        <v>150</v>
      </c>
      <c r="G67" s="29"/>
      <c r="H67" s="29"/>
      <c r="I67" s="29"/>
      <c r="J67" s="29"/>
      <c r="K67" s="29"/>
      <c r="L67" s="29"/>
      <c r="M67" s="29"/>
      <c r="N67" s="29"/>
      <c r="O67" s="29"/>
      <c r="P67" s="29"/>
      <c r="Q67" s="29"/>
      <c r="R67" s="29"/>
      <c r="S67" s="29"/>
    </row>
    <row r="68" spans="1:19" ht="12.75" customHeight="1">
      <c r="A68" s="30"/>
      <c r="B68" s="31" t="s">
        <v>108</v>
      </c>
      <c r="C68" s="32"/>
      <c r="D68" s="32"/>
      <c r="E68" s="47"/>
      <c r="F68" s="33"/>
      <c r="G68" s="19"/>
      <c r="H68" s="19"/>
      <c r="I68" s="19"/>
      <c r="J68" s="19"/>
      <c r="K68" s="19"/>
      <c r="L68" s="19"/>
      <c r="M68" s="19"/>
      <c r="N68" s="19"/>
      <c r="O68" s="19"/>
      <c r="P68" s="19"/>
      <c r="Q68" s="19"/>
      <c r="R68" s="19"/>
      <c r="S68" s="19"/>
    </row>
    <row r="69" spans="1:19" ht="12.75" customHeight="1">
      <c r="A69" s="24" t="s">
        <v>18</v>
      </c>
      <c r="B69" s="50" t="s">
        <v>109</v>
      </c>
      <c r="C69" s="26">
        <v>20</v>
      </c>
      <c r="D69" s="27">
        <v>0</v>
      </c>
      <c r="E69" s="47">
        <v>30</v>
      </c>
      <c r="F69" s="28">
        <f>+D69*E69</f>
        <v>0</v>
      </c>
      <c r="G69" s="29"/>
      <c r="H69" s="29"/>
      <c r="I69" s="29"/>
      <c r="J69" s="29"/>
      <c r="K69" s="29"/>
      <c r="L69" s="29"/>
      <c r="M69" s="29"/>
      <c r="N69" s="29"/>
      <c r="O69" s="29"/>
      <c r="P69" s="29"/>
      <c r="Q69" s="29"/>
      <c r="R69" s="29"/>
      <c r="S69" s="29"/>
    </row>
    <row r="70" spans="1:19" ht="32.25" customHeight="1">
      <c r="A70" s="30"/>
      <c r="B70" s="31" t="s">
        <v>110</v>
      </c>
      <c r="C70" s="32"/>
      <c r="D70" s="32"/>
      <c r="E70" s="47"/>
      <c r="F70" s="33"/>
      <c r="G70" s="19"/>
      <c r="H70" s="19"/>
      <c r="I70" s="19"/>
      <c r="J70" s="19"/>
      <c r="K70" s="19"/>
      <c r="L70" s="19"/>
      <c r="M70" s="19"/>
      <c r="N70" s="19"/>
      <c r="O70" s="19"/>
      <c r="P70" s="19"/>
      <c r="Q70" s="19"/>
      <c r="R70" s="19"/>
      <c r="S70" s="19"/>
    </row>
    <row r="71" spans="1:19" ht="12.75" customHeight="1">
      <c r="A71" s="24" t="s">
        <v>20</v>
      </c>
      <c r="B71" s="25" t="s">
        <v>111</v>
      </c>
      <c r="C71" s="26">
        <v>10</v>
      </c>
      <c r="D71" s="27">
        <v>5</v>
      </c>
      <c r="E71" s="47">
        <v>30</v>
      </c>
      <c r="F71" s="28">
        <f>+D71*E71</f>
        <v>150</v>
      </c>
      <c r="G71" s="29"/>
      <c r="H71" s="29"/>
      <c r="I71" s="29"/>
      <c r="J71" s="29"/>
      <c r="K71" s="29"/>
      <c r="L71" s="29"/>
      <c r="M71" s="29"/>
      <c r="N71" s="29"/>
      <c r="O71" s="29"/>
      <c r="P71" s="29"/>
      <c r="Q71" s="29"/>
      <c r="R71" s="29"/>
      <c r="S71" s="29"/>
    </row>
    <row r="72" spans="1:19" ht="12.75" customHeight="1">
      <c r="A72" s="30"/>
      <c r="B72" s="31" t="s">
        <v>112</v>
      </c>
      <c r="C72" s="32"/>
      <c r="D72" s="32"/>
      <c r="E72" s="47"/>
      <c r="F72" s="33"/>
      <c r="G72" s="19"/>
      <c r="H72" s="19"/>
      <c r="I72" s="19"/>
      <c r="J72" s="19"/>
      <c r="K72" s="19"/>
      <c r="L72" s="19"/>
      <c r="M72" s="19"/>
      <c r="N72" s="19"/>
      <c r="O72" s="19"/>
      <c r="P72" s="19"/>
      <c r="Q72" s="19"/>
      <c r="R72" s="19"/>
      <c r="S72" s="19"/>
    </row>
    <row r="73" spans="1:19" ht="12.75" customHeight="1">
      <c r="A73" s="24" t="s">
        <v>22</v>
      </c>
      <c r="B73" s="58" t="s">
        <v>113</v>
      </c>
      <c r="C73" s="26">
        <v>10</v>
      </c>
      <c r="D73" s="27">
        <v>0</v>
      </c>
      <c r="E73" s="47">
        <v>30</v>
      </c>
      <c r="F73" s="28">
        <f>+D73*E73</f>
        <v>0</v>
      </c>
      <c r="G73" s="29"/>
      <c r="H73" s="29"/>
      <c r="I73" s="29"/>
      <c r="J73" s="29"/>
      <c r="K73" s="29"/>
      <c r="L73" s="29"/>
      <c r="M73" s="29"/>
      <c r="N73" s="29"/>
      <c r="O73" s="29"/>
      <c r="P73" s="29"/>
      <c r="Q73" s="29"/>
      <c r="R73" s="29"/>
      <c r="S73" s="29"/>
    </row>
    <row r="74" spans="1:19" ht="12.75" customHeight="1">
      <c r="A74" s="30"/>
      <c r="B74" s="31" t="s">
        <v>112</v>
      </c>
      <c r="C74" s="32"/>
      <c r="D74" s="32"/>
      <c r="E74" s="47"/>
      <c r="F74" s="33"/>
      <c r="G74" s="19"/>
      <c r="H74" s="19"/>
      <c r="I74" s="19"/>
      <c r="J74" s="19"/>
      <c r="K74" s="19"/>
      <c r="L74" s="19"/>
      <c r="M74" s="19"/>
      <c r="N74" s="19"/>
      <c r="O74" s="19"/>
      <c r="P74" s="19"/>
      <c r="Q74" s="19"/>
      <c r="R74" s="19"/>
      <c r="S74" s="19"/>
    </row>
    <row r="75" spans="1:19" ht="18" customHeight="1">
      <c r="A75" s="24" t="s">
        <v>24</v>
      </c>
      <c r="B75" s="58" t="s">
        <v>114</v>
      </c>
      <c r="C75" s="26">
        <v>20</v>
      </c>
      <c r="D75" s="27">
        <v>5</v>
      </c>
      <c r="E75" s="47">
        <v>30</v>
      </c>
      <c r="F75" s="28">
        <f>+D75*E75</f>
        <v>150</v>
      </c>
      <c r="G75" s="29"/>
      <c r="H75" s="29"/>
      <c r="I75" s="29"/>
      <c r="J75" s="29"/>
      <c r="K75" s="29"/>
      <c r="L75" s="29"/>
      <c r="M75" s="29"/>
      <c r="N75" s="29"/>
      <c r="O75" s="29"/>
      <c r="P75" s="29"/>
      <c r="Q75" s="29"/>
      <c r="R75" s="29"/>
      <c r="S75" s="29"/>
    </row>
    <row r="76" spans="1:19" ht="12.75" customHeight="1">
      <c r="A76" s="30"/>
      <c r="B76" s="31" t="s">
        <v>115</v>
      </c>
      <c r="C76" s="32"/>
      <c r="D76" s="32"/>
      <c r="E76" s="47"/>
      <c r="F76" s="33"/>
      <c r="G76" s="19"/>
      <c r="H76" s="19"/>
      <c r="I76" s="19"/>
      <c r="J76" s="19"/>
      <c r="K76" s="19"/>
      <c r="L76" s="19"/>
      <c r="M76" s="19"/>
      <c r="N76" s="19"/>
      <c r="O76" s="19"/>
      <c r="P76" s="19"/>
      <c r="Q76" s="19"/>
      <c r="R76" s="19"/>
      <c r="S76" s="19"/>
    </row>
    <row r="77" spans="1:19" ht="12.75" customHeight="1">
      <c r="A77" s="24" t="s">
        <v>26</v>
      </c>
      <c r="B77" s="25" t="s">
        <v>116</v>
      </c>
      <c r="C77" s="26">
        <v>20</v>
      </c>
      <c r="D77" s="27">
        <v>10</v>
      </c>
      <c r="E77" s="47">
        <v>30</v>
      </c>
      <c r="F77" s="28">
        <f>+D77*E77</f>
        <v>300</v>
      </c>
      <c r="G77" s="29"/>
      <c r="H77" s="29"/>
      <c r="I77" s="29"/>
      <c r="J77" s="29"/>
      <c r="K77" s="29"/>
      <c r="L77" s="29"/>
      <c r="M77" s="29"/>
      <c r="N77" s="29"/>
      <c r="O77" s="29"/>
      <c r="P77" s="29"/>
      <c r="Q77" s="29"/>
      <c r="R77" s="29"/>
      <c r="S77" s="29"/>
    </row>
    <row r="78" spans="1:19" ht="12.75" customHeight="1">
      <c r="A78" s="30"/>
      <c r="B78" s="31" t="s">
        <v>117</v>
      </c>
      <c r="C78" s="32"/>
      <c r="D78" s="32"/>
      <c r="E78" s="47"/>
      <c r="F78" s="33"/>
      <c r="G78" s="19"/>
      <c r="H78" s="19"/>
      <c r="I78" s="19"/>
      <c r="J78" s="19"/>
      <c r="K78" s="19"/>
      <c r="L78" s="19"/>
      <c r="M78" s="19"/>
      <c r="N78" s="19"/>
      <c r="O78" s="19"/>
      <c r="P78" s="19"/>
      <c r="Q78" s="19"/>
      <c r="R78" s="19"/>
      <c r="S78" s="19"/>
    </row>
    <row r="79" spans="1:19" ht="32.25" customHeight="1">
      <c r="A79" s="24" t="s">
        <v>28</v>
      </c>
      <c r="B79" s="25" t="s">
        <v>118</v>
      </c>
      <c r="C79" s="26">
        <v>30</v>
      </c>
      <c r="D79" s="27">
        <v>0</v>
      </c>
      <c r="E79" s="47">
        <v>30</v>
      </c>
      <c r="F79" s="28">
        <f>+D79*E79</f>
        <v>0</v>
      </c>
      <c r="G79" s="29"/>
      <c r="H79" s="59"/>
      <c r="I79" s="29"/>
      <c r="J79" s="29"/>
      <c r="K79" s="29"/>
      <c r="L79" s="29"/>
      <c r="M79" s="29"/>
      <c r="N79" s="29"/>
      <c r="O79" s="29"/>
      <c r="P79" s="29"/>
      <c r="Q79" s="29"/>
      <c r="R79" s="29"/>
      <c r="S79" s="29"/>
    </row>
    <row r="80" spans="1:19" ht="28.5" customHeight="1">
      <c r="A80" s="30"/>
      <c r="B80" s="31" t="s">
        <v>119</v>
      </c>
      <c r="C80" s="32"/>
      <c r="D80" s="32"/>
      <c r="E80" s="47"/>
      <c r="F80" s="33"/>
      <c r="G80" s="19"/>
      <c r="H80" s="19"/>
      <c r="I80" s="19"/>
      <c r="J80" s="19"/>
      <c r="K80" s="19"/>
      <c r="L80" s="19"/>
      <c r="M80" s="19"/>
      <c r="N80" s="19"/>
      <c r="O80" s="19"/>
      <c r="P80" s="19"/>
      <c r="Q80" s="19"/>
      <c r="R80" s="19"/>
      <c r="S80" s="19"/>
    </row>
    <row r="81" spans="1:19" ht="12.75" customHeight="1">
      <c r="A81" s="24" t="s">
        <v>53</v>
      </c>
      <c r="B81" s="25" t="s">
        <v>120</v>
      </c>
      <c r="C81" s="26">
        <v>10</v>
      </c>
      <c r="D81" s="27">
        <v>0</v>
      </c>
      <c r="E81" s="47">
        <v>30</v>
      </c>
      <c r="F81" s="28">
        <f>+D81*E81</f>
        <v>0</v>
      </c>
      <c r="G81" s="29"/>
      <c r="H81" s="29"/>
      <c r="I81" s="29"/>
      <c r="J81" s="29"/>
      <c r="K81" s="29"/>
      <c r="L81" s="29"/>
      <c r="M81" s="29"/>
      <c r="N81" s="29"/>
      <c r="O81" s="29"/>
      <c r="P81" s="29"/>
      <c r="Q81" s="29"/>
      <c r="R81" s="29"/>
      <c r="S81" s="29"/>
    </row>
    <row r="82" spans="1:19" ht="12.75" customHeight="1">
      <c r="A82" s="30"/>
      <c r="B82" s="31" t="s">
        <v>121</v>
      </c>
      <c r="C82" s="32"/>
      <c r="D82" s="32"/>
      <c r="E82" s="47"/>
      <c r="F82" s="33"/>
      <c r="G82" s="19"/>
      <c r="H82" s="19"/>
      <c r="I82" s="19"/>
      <c r="J82" s="19"/>
      <c r="K82" s="19"/>
      <c r="L82" s="19"/>
      <c r="M82" s="19"/>
      <c r="N82" s="19"/>
      <c r="O82" s="19"/>
      <c r="P82" s="19"/>
      <c r="Q82" s="19"/>
      <c r="R82" s="19"/>
      <c r="S82" s="19"/>
    </row>
    <row r="83" spans="1:19" ht="12.75" customHeight="1">
      <c r="A83" s="24" t="s">
        <v>56</v>
      </c>
      <c r="B83" s="25" t="s">
        <v>122</v>
      </c>
      <c r="C83" s="26">
        <v>10</v>
      </c>
      <c r="D83" s="27">
        <v>0</v>
      </c>
      <c r="E83" s="47">
        <v>30</v>
      </c>
      <c r="F83" s="28">
        <f>+D83*E83</f>
        <v>0</v>
      </c>
      <c r="G83" s="29"/>
      <c r="H83" s="29"/>
      <c r="I83" s="29"/>
      <c r="J83" s="29"/>
      <c r="K83" s="29"/>
      <c r="L83" s="29"/>
      <c r="M83" s="29"/>
      <c r="N83" s="29"/>
      <c r="O83" s="29"/>
      <c r="P83" s="29"/>
      <c r="Q83" s="29"/>
      <c r="R83" s="29"/>
      <c r="S83" s="29"/>
    </row>
    <row r="84" spans="1:19" ht="12.75" customHeight="1">
      <c r="A84" s="30"/>
      <c r="B84" s="31" t="s">
        <v>123</v>
      </c>
      <c r="C84" s="32"/>
      <c r="D84" s="32"/>
      <c r="E84" s="47"/>
      <c r="F84" s="33"/>
      <c r="G84" s="19"/>
      <c r="H84" s="19"/>
      <c r="I84" s="19"/>
      <c r="J84" s="19"/>
      <c r="K84" s="19"/>
      <c r="L84" s="19"/>
      <c r="M84" s="19"/>
      <c r="N84" s="19"/>
      <c r="O84" s="19"/>
      <c r="P84" s="19"/>
      <c r="Q84" s="19"/>
      <c r="R84" s="19"/>
      <c r="S84" s="19"/>
    </row>
    <row r="85" spans="1:19" ht="12.75" customHeight="1">
      <c r="A85" s="24" t="s">
        <v>78</v>
      </c>
      <c r="B85" s="25" t="s">
        <v>124</v>
      </c>
      <c r="C85" s="26">
        <v>10</v>
      </c>
      <c r="D85" s="27">
        <v>0</v>
      </c>
      <c r="E85" s="47">
        <v>30</v>
      </c>
      <c r="F85" s="28">
        <f>+D85*E85</f>
        <v>0</v>
      </c>
      <c r="G85" s="29"/>
      <c r="H85" s="29"/>
      <c r="I85" s="29"/>
      <c r="J85" s="29"/>
      <c r="K85" s="29"/>
      <c r="L85" s="29"/>
      <c r="M85" s="29"/>
      <c r="N85" s="29"/>
      <c r="O85" s="29"/>
      <c r="P85" s="29"/>
      <c r="Q85" s="29"/>
      <c r="R85" s="29"/>
      <c r="S85" s="29"/>
    </row>
    <row r="86" spans="1:19" ht="12.75" customHeight="1">
      <c r="A86" s="30"/>
      <c r="B86" s="31" t="s">
        <v>125</v>
      </c>
      <c r="C86" s="32"/>
      <c r="D86" s="32"/>
      <c r="E86" s="47"/>
      <c r="F86" s="33"/>
      <c r="G86" s="19"/>
      <c r="H86" s="19"/>
      <c r="I86" s="19"/>
      <c r="J86" s="19"/>
      <c r="K86" s="19"/>
      <c r="L86" s="19"/>
      <c r="M86" s="19"/>
      <c r="N86" s="19"/>
      <c r="O86" s="19"/>
      <c r="P86" s="19"/>
      <c r="Q86" s="19"/>
      <c r="R86" s="19"/>
      <c r="S86" s="19"/>
    </row>
    <row r="87" spans="1:19" ht="12.75" customHeight="1">
      <c r="A87" s="24" t="s">
        <v>81</v>
      </c>
      <c r="B87" s="25" t="s">
        <v>126</v>
      </c>
      <c r="C87" s="26">
        <v>10</v>
      </c>
      <c r="D87" s="27">
        <v>10</v>
      </c>
      <c r="E87" s="47">
        <v>30</v>
      </c>
      <c r="F87" s="28">
        <f>+D87*E87</f>
        <v>300</v>
      </c>
      <c r="G87" s="29"/>
      <c r="H87" s="29"/>
      <c r="I87" s="29"/>
      <c r="J87" s="29"/>
      <c r="K87" s="29"/>
      <c r="L87" s="29"/>
      <c r="M87" s="29"/>
      <c r="N87" s="29"/>
      <c r="O87" s="29"/>
      <c r="P87" s="29"/>
      <c r="Q87" s="29"/>
      <c r="R87" s="29"/>
      <c r="S87" s="29"/>
    </row>
    <row r="88" spans="1:19" ht="12.75" customHeight="1">
      <c r="A88" s="30"/>
      <c r="B88" s="31" t="s">
        <v>127</v>
      </c>
      <c r="C88" s="32"/>
      <c r="D88" s="32"/>
      <c r="E88" s="47"/>
      <c r="F88" s="33"/>
      <c r="G88" s="19"/>
      <c r="H88" s="19"/>
      <c r="I88" s="19"/>
      <c r="J88" s="19"/>
      <c r="K88" s="19"/>
      <c r="L88" s="19"/>
      <c r="M88" s="19"/>
      <c r="N88" s="19"/>
      <c r="O88" s="19"/>
      <c r="P88" s="19"/>
      <c r="Q88" s="19"/>
      <c r="R88" s="19"/>
      <c r="S88" s="19"/>
    </row>
    <row r="89" spans="1:19" ht="12.75" customHeight="1">
      <c r="A89" s="24" t="s">
        <v>84</v>
      </c>
      <c r="B89" s="25" t="s">
        <v>128</v>
      </c>
      <c r="C89" s="26">
        <v>10</v>
      </c>
      <c r="D89" s="27">
        <v>0</v>
      </c>
      <c r="E89" s="47">
        <v>30</v>
      </c>
      <c r="F89" s="28">
        <f>+D89*E89</f>
        <v>0</v>
      </c>
      <c r="G89" s="29"/>
      <c r="H89" s="29"/>
      <c r="I89" s="29"/>
      <c r="J89" s="29"/>
      <c r="K89" s="29"/>
      <c r="L89" s="29"/>
      <c r="M89" s="29"/>
      <c r="N89" s="29"/>
      <c r="O89" s="29"/>
      <c r="P89" s="29"/>
      <c r="Q89" s="29"/>
      <c r="R89" s="29"/>
      <c r="S89" s="29"/>
    </row>
    <row r="90" spans="1:19" ht="12.75" customHeight="1">
      <c r="A90" s="30"/>
      <c r="B90" s="31" t="s">
        <v>129</v>
      </c>
      <c r="C90" s="32"/>
      <c r="D90" s="32"/>
      <c r="E90" s="47"/>
      <c r="F90" s="33"/>
      <c r="G90" s="19"/>
      <c r="H90" s="19"/>
      <c r="I90" s="19"/>
      <c r="J90" s="19"/>
      <c r="K90" s="19"/>
      <c r="L90" s="19"/>
      <c r="M90" s="19"/>
      <c r="N90" s="19"/>
      <c r="O90" s="19"/>
      <c r="P90" s="19"/>
      <c r="Q90" s="19"/>
      <c r="R90" s="19"/>
      <c r="S90" s="19"/>
    </row>
    <row r="91" spans="1:19" ht="12.75" customHeight="1">
      <c r="A91" s="24" t="s">
        <v>87</v>
      </c>
      <c r="B91" s="25" t="s">
        <v>130</v>
      </c>
      <c r="C91" s="26">
        <v>10</v>
      </c>
      <c r="D91" s="27">
        <v>0</v>
      </c>
      <c r="E91" s="47">
        <v>30</v>
      </c>
      <c r="F91" s="28">
        <f>+D91*E91</f>
        <v>0</v>
      </c>
      <c r="G91" s="29"/>
      <c r="H91" s="29"/>
      <c r="I91" s="29"/>
      <c r="J91" s="29"/>
      <c r="K91" s="29"/>
      <c r="L91" s="29"/>
      <c r="M91" s="29"/>
      <c r="N91" s="29"/>
      <c r="O91" s="29"/>
      <c r="P91" s="29"/>
      <c r="Q91" s="29"/>
      <c r="R91" s="29"/>
      <c r="S91" s="29"/>
    </row>
    <row r="92" spans="1:19" ht="12.75" customHeight="1">
      <c r="A92" s="30"/>
      <c r="B92" s="31" t="s">
        <v>131</v>
      </c>
      <c r="C92" s="32"/>
      <c r="D92" s="32"/>
      <c r="E92" s="47"/>
      <c r="F92" s="33"/>
      <c r="G92" s="19"/>
      <c r="H92" s="19"/>
      <c r="I92" s="19"/>
      <c r="J92" s="19"/>
      <c r="K92" s="19"/>
      <c r="L92" s="19"/>
      <c r="M92" s="19"/>
      <c r="N92" s="19"/>
      <c r="O92" s="19"/>
      <c r="P92" s="19"/>
      <c r="Q92" s="19"/>
      <c r="R92" s="19"/>
      <c r="S92" s="19"/>
    </row>
    <row r="93" spans="1:19" ht="27.75" customHeight="1">
      <c r="A93" s="24" t="s">
        <v>90</v>
      </c>
      <c r="B93" s="58" t="s">
        <v>132</v>
      </c>
      <c r="C93" s="26">
        <v>30</v>
      </c>
      <c r="D93" s="27">
        <v>0</v>
      </c>
      <c r="E93" s="47">
        <v>30</v>
      </c>
      <c r="F93" s="28">
        <f>+D93*E93</f>
        <v>0</v>
      </c>
      <c r="G93" s="29"/>
      <c r="H93" s="29"/>
      <c r="I93" s="29"/>
      <c r="J93" s="29"/>
      <c r="K93" s="29"/>
      <c r="L93" s="29"/>
      <c r="M93" s="29"/>
      <c r="N93" s="29"/>
      <c r="O93" s="29"/>
      <c r="P93" s="29"/>
      <c r="Q93" s="29"/>
      <c r="R93" s="29"/>
      <c r="S93" s="29"/>
    </row>
    <row r="94" spans="1:19" ht="30" customHeight="1">
      <c r="A94" s="30"/>
      <c r="B94" s="31" t="s">
        <v>133</v>
      </c>
      <c r="C94" s="32"/>
      <c r="D94" s="32"/>
      <c r="E94" s="47"/>
      <c r="F94" s="33"/>
      <c r="G94" s="19"/>
      <c r="H94" s="19"/>
      <c r="I94" s="19"/>
      <c r="J94" s="19"/>
      <c r="K94" s="19"/>
      <c r="L94" s="19"/>
      <c r="M94" s="19"/>
      <c r="N94" s="19"/>
      <c r="O94" s="19"/>
      <c r="P94" s="19"/>
      <c r="Q94" s="19"/>
      <c r="R94" s="19"/>
      <c r="S94" s="19"/>
    </row>
    <row r="95" spans="1:19" ht="15.75" customHeight="1">
      <c r="A95" s="30" t="s">
        <v>134</v>
      </c>
      <c r="B95" s="25" t="s">
        <v>135</v>
      </c>
      <c r="C95" s="26">
        <v>20</v>
      </c>
      <c r="D95" s="27">
        <v>0</v>
      </c>
      <c r="E95" s="47">
        <v>30</v>
      </c>
      <c r="F95" s="28">
        <f>+D95*E95</f>
        <v>0</v>
      </c>
      <c r="G95" s="19"/>
      <c r="H95" s="19"/>
      <c r="I95" s="19"/>
      <c r="J95" s="19"/>
      <c r="K95" s="19"/>
      <c r="L95" s="19"/>
      <c r="M95" s="19"/>
      <c r="N95" s="19"/>
      <c r="O95" s="19"/>
      <c r="P95" s="19"/>
      <c r="Q95" s="19"/>
      <c r="R95" s="19"/>
      <c r="S95" s="19"/>
    </row>
    <row r="96" spans="1:19" ht="18.75" customHeight="1">
      <c r="A96" s="30"/>
      <c r="B96" s="31" t="s">
        <v>136</v>
      </c>
      <c r="C96" s="32"/>
      <c r="D96" s="32"/>
      <c r="E96" s="47"/>
      <c r="F96" s="33"/>
      <c r="G96" s="19"/>
      <c r="H96" s="19"/>
      <c r="I96" s="19"/>
      <c r="J96" s="19"/>
      <c r="K96" s="19"/>
      <c r="L96" s="19"/>
      <c r="M96" s="19"/>
      <c r="N96" s="19"/>
      <c r="O96" s="19"/>
      <c r="P96" s="19"/>
      <c r="Q96" s="19"/>
      <c r="R96" s="19"/>
      <c r="S96" s="19"/>
    </row>
    <row r="97" spans="1:19" ht="12.75" customHeight="1">
      <c r="A97" s="24" t="s">
        <v>137</v>
      </c>
      <c r="B97" s="50" t="s">
        <v>138</v>
      </c>
      <c r="C97" s="26">
        <v>30</v>
      </c>
      <c r="D97" s="27">
        <v>0</v>
      </c>
      <c r="E97" s="47">
        <v>30</v>
      </c>
      <c r="F97" s="28">
        <f>+D97*E97</f>
        <v>0</v>
      </c>
      <c r="G97" s="29"/>
      <c r="H97" s="29"/>
      <c r="I97" s="29"/>
      <c r="J97" s="29"/>
      <c r="K97" s="29"/>
      <c r="L97" s="29"/>
      <c r="M97" s="29"/>
      <c r="N97" s="29"/>
      <c r="O97" s="29"/>
      <c r="P97" s="29"/>
      <c r="Q97" s="29"/>
      <c r="R97" s="29"/>
      <c r="S97" s="29"/>
    </row>
    <row r="98" spans="1:19" ht="12.75" customHeight="1">
      <c r="A98" s="30"/>
      <c r="B98" s="31" t="s">
        <v>139</v>
      </c>
      <c r="C98" s="32"/>
      <c r="D98" s="32"/>
      <c r="E98" s="47"/>
      <c r="F98" s="33"/>
      <c r="G98" s="19"/>
      <c r="H98" s="19"/>
      <c r="I98" s="19"/>
      <c r="J98" s="19"/>
      <c r="K98" s="19"/>
      <c r="L98" s="19"/>
      <c r="M98" s="19"/>
      <c r="N98" s="19"/>
      <c r="O98" s="19"/>
      <c r="P98" s="19"/>
      <c r="Q98" s="19"/>
      <c r="R98" s="19"/>
      <c r="S98" s="19"/>
    </row>
    <row r="99" spans="1:19" ht="12.75" customHeight="1">
      <c r="A99" s="40" t="s">
        <v>140</v>
      </c>
      <c r="B99" s="31" t="s">
        <v>141</v>
      </c>
      <c r="C99" s="32">
        <v>30</v>
      </c>
      <c r="D99" s="27">
        <v>20</v>
      </c>
      <c r="E99" s="47">
        <v>30</v>
      </c>
      <c r="F99" s="28">
        <f>+D99*E99</f>
        <v>600</v>
      </c>
      <c r="G99" s="19"/>
      <c r="H99" s="19"/>
      <c r="I99" s="19"/>
      <c r="J99" s="19"/>
      <c r="K99" s="19"/>
      <c r="L99" s="19"/>
      <c r="M99" s="19"/>
      <c r="N99" s="19"/>
      <c r="O99" s="19"/>
      <c r="P99" s="19"/>
      <c r="Q99" s="19"/>
      <c r="R99" s="19"/>
      <c r="S99" s="19"/>
    </row>
    <row r="100" spans="1:19" ht="12.75" customHeight="1">
      <c r="A100" s="30"/>
      <c r="B100" s="31" t="s">
        <v>142</v>
      </c>
      <c r="C100" s="32"/>
      <c r="D100" s="32"/>
      <c r="E100" s="47"/>
      <c r="F100" s="33"/>
      <c r="G100" s="19"/>
      <c r="H100" s="19"/>
      <c r="I100" s="19"/>
      <c r="J100" s="19"/>
      <c r="K100" s="19"/>
      <c r="L100" s="19"/>
      <c r="M100" s="19"/>
      <c r="N100" s="19"/>
      <c r="O100" s="19"/>
      <c r="P100" s="19"/>
      <c r="Q100" s="19"/>
      <c r="R100" s="19"/>
      <c r="S100" s="19"/>
    </row>
    <row r="101" spans="1:19" ht="12.75" customHeight="1">
      <c r="A101" s="16"/>
      <c r="B101" s="31"/>
      <c r="C101" s="26">
        <f>SUM(C5,C24,C53,C66)</f>
        <v>1000</v>
      </c>
      <c r="D101" s="60" t="s">
        <v>143</v>
      </c>
      <c r="E101" s="60"/>
      <c r="F101" s="60">
        <f>SUM(F5,F24,F53,F66)</f>
        <v>28000</v>
      </c>
      <c r="G101" s="19"/>
      <c r="H101" s="19"/>
      <c r="I101" s="19"/>
      <c r="J101" s="19"/>
      <c r="K101" s="19"/>
      <c r="L101" s="19"/>
      <c r="M101" s="19"/>
      <c r="N101" s="19"/>
      <c r="O101" s="19"/>
      <c r="P101" s="19"/>
      <c r="Q101" s="19"/>
      <c r="R101" s="19"/>
      <c r="S101" s="19"/>
    </row>
    <row r="102" spans="1:19" ht="12.75" customHeight="1">
      <c r="A102" s="16"/>
      <c r="B102" s="31"/>
      <c r="C102" s="33"/>
      <c r="D102" s="60" t="s">
        <v>144</v>
      </c>
      <c r="E102" s="60"/>
      <c r="F102" s="60">
        <f>SUM(F6:F22,F25:F51,F54:F64,F67:F99)</f>
        <v>8741.6</v>
      </c>
      <c r="G102" s="19"/>
      <c r="H102" s="19"/>
      <c r="I102" s="19"/>
      <c r="J102" s="19"/>
      <c r="K102" s="19"/>
      <c r="L102" s="19"/>
      <c r="M102" s="19"/>
      <c r="N102" s="19"/>
      <c r="O102" s="19"/>
      <c r="P102" s="19"/>
      <c r="Q102" s="19"/>
      <c r="R102" s="19"/>
      <c r="S102" s="19"/>
    </row>
    <row r="103" spans="1:19" ht="12.75" customHeight="1">
      <c r="A103" s="16"/>
      <c r="B103" s="31"/>
      <c r="C103" s="33"/>
      <c r="D103" s="60" t="s">
        <v>145</v>
      </c>
      <c r="E103" s="60"/>
      <c r="F103" s="60">
        <f>+F102/F101</f>
        <v>0.31220000000000003</v>
      </c>
      <c r="G103" s="19"/>
      <c r="H103" s="19"/>
      <c r="I103" s="19"/>
      <c r="J103" s="19"/>
      <c r="K103" s="19"/>
      <c r="L103" s="19"/>
      <c r="M103" s="19"/>
      <c r="N103" s="19"/>
      <c r="O103" s="19"/>
      <c r="P103" s="19"/>
      <c r="Q103" s="19"/>
      <c r="R103" s="19"/>
      <c r="S103" s="19"/>
    </row>
    <row r="104" spans="1:19" ht="12.75" customHeight="1">
      <c r="A104" s="61"/>
      <c r="B104" s="61"/>
      <c r="C104" s="61"/>
      <c r="D104" s="61"/>
      <c r="E104" s="61"/>
      <c r="F104" s="61"/>
      <c r="G104" s="19"/>
      <c r="H104" s="19"/>
      <c r="I104" s="19"/>
      <c r="J104" s="19"/>
      <c r="K104" s="19"/>
      <c r="L104" s="19"/>
      <c r="M104" s="19"/>
      <c r="N104" s="19"/>
      <c r="O104" s="19"/>
      <c r="P104" s="19"/>
      <c r="Q104" s="19"/>
      <c r="R104" s="19"/>
      <c r="S104" s="19"/>
    </row>
    <row r="105" spans="1:19" ht="45" customHeight="1">
      <c r="A105" s="61"/>
      <c r="B105" s="61"/>
      <c r="C105" s="61"/>
      <c r="D105" s="62" t="s">
        <v>146</v>
      </c>
      <c r="E105" s="61"/>
      <c r="F105" s="61"/>
    </row>
    <row r="106" spans="1:19" ht="30.75" customHeight="1">
      <c r="D106" s="125" t="s">
        <v>147</v>
      </c>
      <c r="E106" s="126"/>
      <c r="F106" s="127"/>
    </row>
    <row r="107" spans="1:19" ht="12.75" customHeight="1">
      <c r="B107" s="63" t="s">
        <v>148</v>
      </c>
      <c r="C107" s="63"/>
      <c r="D107" s="63"/>
      <c r="E107" s="63"/>
      <c r="F107" s="63"/>
    </row>
    <row r="108" spans="1:19" ht="12.75" customHeight="1">
      <c r="B108" s="64" t="s">
        <v>149</v>
      </c>
      <c r="C108" s="64"/>
      <c r="D108" s="64"/>
      <c r="E108" s="64"/>
      <c r="F108" s="64"/>
    </row>
    <row r="109" spans="1:19" ht="28.5" customHeight="1">
      <c r="A109" s="29"/>
      <c r="B109" s="65" t="s">
        <v>150</v>
      </c>
      <c r="C109" s="65"/>
      <c r="D109" s="65"/>
      <c r="E109" s="65"/>
      <c r="F109" s="65"/>
    </row>
    <row r="110" spans="1:19" ht="12.75" customHeight="1">
      <c r="A110" s="29"/>
      <c r="B110" s="66" t="s">
        <v>151</v>
      </c>
      <c r="C110" s="66"/>
      <c r="D110" s="66"/>
      <c r="E110" s="66"/>
      <c r="F110" s="66"/>
    </row>
    <row r="111" spans="1:19" ht="28.5" customHeight="1">
      <c r="A111" s="29"/>
      <c r="B111" s="65" t="s">
        <v>152</v>
      </c>
      <c r="C111" s="65"/>
      <c r="D111" s="65"/>
      <c r="E111" s="65"/>
      <c r="F111" s="65"/>
    </row>
    <row r="112" spans="1:19" ht="12.75" customHeight="1">
      <c r="A112" s="29"/>
      <c r="B112" s="66" t="s">
        <v>153</v>
      </c>
      <c r="C112" s="66"/>
      <c r="D112" s="66"/>
      <c r="E112" s="66"/>
      <c r="F112" s="66"/>
    </row>
    <row r="113" spans="1:6" ht="12.75" customHeight="1">
      <c r="A113" s="29"/>
      <c r="B113" s="66" t="s">
        <v>154</v>
      </c>
      <c r="C113" s="66"/>
      <c r="D113" s="66"/>
      <c r="E113" s="66"/>
      <c r="F113" s="66"/>
    </row>
    <row r="114" spans="1:6" ht="28.5" customHeight="1">
      <c r="A114" s="29"/>
      <c r="B114" s="65" t="s">
        <v>155</v>
      </c>
      <c r="C114" s="65"/>
      <c r="D114" s="65"/>
      <c r="E114" s="65"/>
      <c r="F114" s="65"/>
    </row>
    <row r="115" spans="1:6" ht="16.5" customHeight="1">
      <c r="A115" s="29"/>
      <c r="B115" s="66" t="s">
        <v>156</v>
      </c>
      <c r="C115" s="66"/>
      <c r="D115" s="66"/>
      <c r="E115" s="66"/>
      <c r="F115" s="66"/>
    </row>
    <row r="116" spans="1:6" ht="28.5" customHeight="1">
      <c r="A116" s="29"/>
      <c r="B116" s="65" t="s">
        <v>157</v>
      </c>
      <c r="C116" s="65"/>
      <c r="D116" s="65"/>
      <c r="E116" s="65"/>
      <c r="F116" s="65"/>
    </row>
    <row r="117" spans="1:6" ht="12.75" customHeight="1">
      <c r="B117" s="66" t="s">
        <v>158</v>
      </c>
      <c r="C117" s="66"/>
      <c r="D117" s="66"/>
      <c r="E117" s="66"/>
      <c r="F117" s="66"/>
    </row>
    <row r="118" spans="1:6" ht="12.75" customHeight="1">
      <c r="B118" s="65" t="s">
        <v>159</v>
      </c>
      <c r="C118" s="66"/>
      <c r="D118" s="66"/>
      <c r="E118" s="66"/>
      <c r="F118" s="66"/>
    </row>
    <row r="119" spans="1:6" ht="12.75" customHeight="1">
      <c r="B119" s="66"/>
      <c r="C119" s="66"/>
      <c r="D119" s="66"/>
      <c r="E119" s="66"/>
      <c r="F119" s="66"/>
    </row>
    <row r="120" spans="1:6" ht="12.75" customHeight="1">
      <c r="B120" s="67" t="s">
        <v>160</v>
      </c>
    </row>
    <row r="121" spans="1:6" ht="12.75" customHeight="1">
      <c r="B121" s="68" t="s">
        <v>161</v>
      </c>
    </row>
    <row r="122" spans="1:6" ht="12.75" customHeight="1">
      <c r="B122" s="68"/>
    </row>
    <row r="123" spans="1:6" ht="12.75" customHeight="1">
      <c r="B123" s="68"/>
    </row>
    <row r="124" spans="1:6" ht="12.75" customHeight="1">
      <c r="B124" s="68" t="s">
        <v>162</v>
      </c>
    </row>
    <row r="125" spans="1:6" ht="12.75" customHeight="1">
      <c r="B125" s="68"/>
    </row>
    <row r="126" spans="1:6" ht="12.75" customHeight="1">
      <c r="B126" s="68"/>
    </row>
    <row r="127" spans="1:6" ht="12.75" customHeight="1">
      <c r="B127" s="68" t="s">
        <v>163</v>
      </c>
    </row>
  </sheetData>
  <mergeCells count="4">
    <mergeCell ref="A1:F1"/>
    <mergeCell ref="A2:F2"/>
    <mergeCell ref="A3:F3"/>
    <mergeCell ref="D106:F106"/>
  </mergeCells>
  <pageMargins left="0.23622047244094491" right="0.23622047244094491" top="0.74803149606299213" bottom="0.74803149606299213" header="0" footer="0"/>
  <pageSetup paperSize="9" orientation="portrait"/>
  <headerFooter>
    <oddHeader>&amp;CSheet-2</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40" workbookViewId="0">
      <selection activeCell="K58" sqref="K58"/>
    </sheetView>
  </sheetViews>
  <sheetFormatPr defaultColWidth="14.42578125" defaultRowHeight="15" customHeight="1"/>
  <cols>
    <col min="1" max="1" width="6.28515625" customWidth="1"/>
    <col min="2" max="2" width="39.28515625" customWidth="1"/>
    <col min="3" max="3" width="11" customWidth="1"/>
    <col min="4" max="4" width="13.140625" customWidth="1"/>
    <col min="5" max="5" width="12.28515625" customWidth="1"/>
    <col min="6" max="6" width="15" customWidth="1"/>
    <col min="7" max="11" width="8.7109375" customWidth="1"/>
  </cols>
  <sheetData>
    <row r="1" spans="1:11" ht="75.75" customHeight="1">
      <c r="A1" s="115" t="s">
        <v>164</v>
      </c>
      <c r="B1" s="116"/>
      <c r="C1" s="116"/>
      <c r="D1" s="116"/>
      <c r="E1" s="116"/>
      <c r="F1" s="117"/>
    </row>
    <row r="2" spans="1:11" ht="22.5" customHeight="1">
      <c r="A2" s="128" t="s">
        <v>165</v>
      </c>
      <c r="B2" s="116"/>
      <c r="C2" s="116"/>
      <c r="D2" s="116"/>
      <c r="E2" s="116"/>
      <c r="F2" s="117"/>
    </row>
    <row r="3" spans="1:11" ht="30" customHeight="1">
      <c r="A3" s="129" t="s">
        <v>32</v>
      </c>
      <c r="B3" s="116"/>
      <c r="C3" s="116"/>
      <c r="D3" s="116"/>
      <c r="E3" s="116"/>
      <c r="F3" s="117"/>
    </row>
    <row r="4" spans="1:11" ht="15" customHeight="1">
      <c r="A4" s="16"/>
      <c r="B4" s="69" t="s">
        <v>33</v>
      </c>
      <c r="C4" s="69" t="s">
        <v>34</v>
      </c>
      <c r="D4" s="69" t="s">
        <v>35</v>
      </c>
      <c r="E4" s="69" t="s">
        <v>36</v>
      </c>
      <c r="F4" s="69" t="s">
        <v>37</v>
      </c>
    </row>
    <row r="5" spans="1:11" ht="15" customHeight="1">
      <c r="A5" s="70">
        <v>1</v>
      </c>
      <c r="B5" s="21" t="s">
        <v>38</v>
      </c>
      <c r="C5" s="38">
        <v>200</v>
      </c>
      <c r="D5" s="71"/>
      <c r="E5" s="38">
        <v>30</v>
      </c>
      <c r="F5" s="72">
        <f>+C5*E5</f>
        <v>6000</v>
      </c>
    </row>
    <row r="6" spans="1:11" ht="15" customHeight="1">
      <c r="A6" s="70"/>
      <c r="B6" s="25" t="s">
        <v>166</v>
      </c>
      <c r="C6" s="36">
        <v>100</v>
      </c>
      <c r="D6" s="37">
        <v>84.72</v>
      </c>
      <c r="E6" s="73">
        <v>30</v>
      </c>
      <c r="F6" s="74">
        <f t="shared" ref="F6:F14" si="0">+D6*E6</f>
        <v>2541.6</v>
      </c>
    </row>
    <row r="7" spans="1:11" ht="15" customHeight="1">
      <c r="A7" s="70"/>
      <c r="B7" s="25" t="s">
        <v>41</v>
      </c>
      <c r="C7" s="36">
        <v>10</v>
      </c>
      <c r="D7" s="37">
        <v>10</v>
      </c>
      <c r="E7" s="73">
        <v>30</v>
      </c>
      <c r="F7" s="74">
        <f t="shared" si="0"/>
        <v>300</v>
      </c>
    </row>
    <row r="8" spans="1:11" ht="15" customHeight="1">
      <c r="A8" s="70"/>
      <c r="B8" s="25" t="s">
        <v>167</v>
      </c>
      <c r="C8" s="36">
        <v>10</v>
      </c>
      <c r="D8" s="37">
        <v>10</v>
      </c>
      <c r="E8" s="73">
        <v>30</v>
      </c>
      <c r="F8" s="74">
        <f t="shared" si="0"/>
        <v>300</v>
      </c>
    </row>
    <row r="9" spans="1:11" ht="28.5" customHeight="1">
      <c r="A9" s="70"/>
      <c r="B9" s="25" t="s">
        <v>45</v>
      </c>
      <c r="C9" s="36">
        <v>10</v>
      </c>
      <c r="D9" s="37">
        <v>10</v>
      </c>
      <c r="E9" s="73">
        <v>30</v>
      </c>
      <c r="F9" s="74">
        <f t="shared" si="0"/>
        <v>300</v>
      </c>
    </row>
    <row r="10" spans="1:11" ht="15" customHeight="1">
      <c r="A10" s="70"/>
      <c r="B10" s="25" t="s">
        <v>47</v>
      </c>
      <c r="C10" s="36">
        <v>10</v>
      </c>
      <c r="D10" s="37">
        <v>10</v>
      </c>
      <c r="E10" s="73">
        <v>30</v>
      </c>
      <c r="F10" s="74">
        <f t="shared" si="0"/>
        <v>300</v>
      </c>
    </row>
    <row r="11" spans="1:11" ht="15" customHeight="1">
      <c r="A11" s="70"/>
      <c r="B11" s="25" t="s">
        <v>49</v>
      </c>
      <c r="C11" s="36">
        <v>10</v>
      </c>
      <c r="D11" s="37">
        <v>10</v>
      </c>
      <c r="E11" s="73">
        <v>30</v>
      </c>
      <c r="F11" s="74">
        <f t="shared" si="0"/>
        <v>300</v>
      </c>
    </row>
    <row r="12" spans="1:11" ht="15" customHeight="1">
      <c r="A12" s="70"/>
      <c r="B12" s="35" t="s">
        <v>51</v>
      </c>
      <c r="C12" s="36">
        <v>20</v>
      </c>
      <c r="D12" s="37">
        <v>0</v>
      </c>
      <c r="E12" s="73">
        <v>30</v>
      </c>
      <c r="F12" s="74">
        <f t="shared" si="0"/>
        <v>0</v>
      </c>
    </row>
    <row r="13" spans="1:11" ht="15" customHeight="1">
      <c r="A13" s="70"/>
      <c r="B13" s="25" t="s">
        <v>54</v>
      </c>
      <c r="C13" s="36">
        <v>20</v>
      </c>
      <c r="D13" s="37">
        <v>0</v>
      </c>
      <c r="E13" s="73">
        <v>30</v>
      </c>
      <c r="F13" s="74">
        <f t="shared" si="0"/>
        <v>0</v>
      </c>
    </row>
    <row r="14" spans="1:11" ht="15" customHeight="1">
      <c r="A14" s="70"/>
      <c r="B14" s="25" t="s">
        <v>168</v>
      </c>
      <c r="C14" s="36">
        <v>10</v>
      </c>
      <c r="D14" s="37">
        <v>0</v>
      </c>
      <c r="E14" s="73">
        <v>30</v>
      </c>
      <c r="F14" s="74">
        <f t="shared" si="0"/>
        <v>0</v>
      </c>
    </row>
    <row r="15" spans="1:11" ht="15" customHeight="1">
      <c r="A15" s="70">
        <v>2</v>
      </c>
      <c r="B15" s="21" t="s">
        <v>59</v>
      </c>
      <c r="C15" s="38">
        <v>400</v>
      </c>
      <c r="D15" s="71"/>
      <c r="E15" s="38">
        <v>30</v>
      </c>
      <c r="F15" s="72">
        <f>+C15*E15</f>
        <v>12000</v>
      </c>
    </row>
    <row r="16" spans="1:11" ht="15" customHeight="1">
      <c r="A16" s="70"/>
      <c r="B16" s="75" t="s">
        <v>169</v>
      </c>
      <c r="C16" s="36">
        <v>20</v>
      </c>
      <c r="D16" s="37">
        <v>20</v>
      </c>
      <c r="E16" s="73">
        <v>30</v>
      </c>
      <c r="F16" s="74">
        <f t="shared" ref="F16:F29" si="1">+D16*E16</f>
        <v>600</v>
      </c>
      <c r="G16" s="61"/>
      <c r="H16" s="61"/>
      <c r="I16" s="61"/>
      <c r="J16" s="61"/>
      <c r="K16" s="61"/>
    </row>
    <row r="17" spans="1:6" ht="15" customHeight="1">
      <c r="A17" s="70"/>
      <c r="B17" s="25" t="s">
        <v>170</v>
      </c>
      <c r="C17" s="36">
        <v>60</v>
      </c>
      <c r="D17" s="37">
        <v>18</v>
      </c>
      <c r="E17" s="73">
        <v>30</v>
      </c>
      <c r="F17" s="74">
        <f t="shared" si="1"/>
        <v>540</v>
      </c>
    </row>
    <row r="18" spans="1:6" ht="15" customHeight="1">
      <c r="A18" s="70"/>
      <c r="B18" s="25" t="s">
        <v>171</v>
      </c>
      <c r="C18" s="36">
        <v>50</v>
      </c>
      <c r="D18" s="37">
        <v>0</v>
      </c>
      <c r="E18" s="73">
        <v>30</v>
      </c>
      <c r="F18" s="74">
        <f t="shared" si="1"/>
        <v>0</v>
      </c>
    </row>
    <row r="19" spans="1:6" ht="15" customHeight="1">
      <c r="A19" s="70"/>
      <c r="B19" s="25" t="s">
        <v>172</v>
      </c>
      <c r="C19" s="36">
        <v>150</v>
      </c>
      <c r="D19" s="37">
        <v>40</v>
      </c>
      <c r="E19" s="73">
        <v>30</v>
      </c>
      <c r="F19" s="74">
        <f t="shared" si="1"/>
        <v>1200</v>
      </c>
    </row>
    <row r="20" spans="1:6" ht="15" customHeight="1">
      <c r="A20" s="70"/>
      <c r="B20" s="25" t="s">
        <v>173</v>
      </c>
      <c r="C20" s="36">
        <v>10</v>
      </c>
      <c r="D20" s="37">
        <v>0</v>
      </c>
      <c r="E20" s="73">
        <v>30</v>
      </c>
      <c r="F20" s="74">
        <f t="shared" si="1"/>
        <v>0</v>
      </c>
    </row>
    <row r="21" spans="1:6" ht="15" customHeight="1">
      <c r="A21" s="70"/>
      <c r="B21" s="25" t="s">
        <v>174</v>
      </c>
      <c r="C21" s="36">
        <v>10</v>
      </c>
      <c r="D21" s="37">
        <v>0</v>
      </c>
      <c r="E21" s="73">
        <v>30</v>
      </c>
      <c r="F21" s="74">
        <f t="shared" si="1"/>
        <v>0</v>
      </c>
    </row>
    <row r="22" spans="1:6" ht="15" customHeight="1">
      <c r="A22" s="70"/>
      <c r="B22" s="25" t="s">
        <v>175</v>
      </c>
      <c r="C22" s="36">
        <v>10</v>
      </c>
      <c r="D22" s="37">
        <v>0</v>
      </c>
      <c r="E22" s="73">
        <v>30</v>
      </c>
      <c r="F22" s="74">
        <f t="shared" si="1"/>
        <v>0</v>
      </c>
    </row>
    <row r="23" spans="1:6" ht="15" customHeight="1">
      <c r="A23" s="70"/>
      <c r="B23" s="25" t="s">
        <v>176</v>
      </c>
      <c r="C23" s="36">
        <v>10</v>
      </c>
      <c r="D23" s="37">
        <v>0</v>
      </c>
      <c r="E23" s="73">
        <v>30</v>
      </c>
      <c r="F23" s="74">
        <f t="shared" si="1"/>
        <v>0</v>
      </c>
    </row>
    <row r="24" spans="1:6" ht="15" customHeight="1">
      <c r="A24" s="70"/>
      <c r="B24" s="25" t="s">
        <v>76</v>
      </c>
      <c r="C24" s="36">
        <v>10</v>
      </c>
      <c r="D24" s="37">
        <v>0</v>
      </c>
      <c r="E24" s="73">
        <v>30</v>
      </c>
      <c r="F24" s="74">
        <f t="shared" si="1"/>
        <v>0</v>
      </c>
    </row>
    <row r="25" spans="1:6" ht="15" customHeight="1">
      <c r="A25" s="70"/>
      <c r="B25" s="25" t="s">
        <v>79</v>
      </c>
      <c r="C25" s="36">
        <v>10</v>
      </c>
      <c r="D25" s="37">
        <v>0</v>
      </c>
      <c r="E25" s="73">
        <v>30</v>
      </c>
      <c r="F25" s="74">
        <f t="shared" si="1"/>
        <v>0</v>
      </c>
    </row>
    <row r="26" spans="1:6" ht="15" customHeight="1">
      <c r="A26" s="70"/>
      <c r="B26" s="25" t="s">
        <v>82</v>
      </c>
      <c r="C26" s="36">
        <v>20</v>
      </c>
      <c r="D26" s="37">
        <v>0</v>
      </c>
      <c r="E26" s="73">
        <v>30</v>
      </c>
      <c r="F26" s="74">
        <f t="shared" si="1"/>
        <v>0</v>
      </c>
    </row>
    <row r="27" spans="1:6" ht="15" customHeight="1">
      <c r="A27" s="70"/>
      <c r="B27" s="25" t="s">
        <v>85</v>
      </c>
      <c r="C27" s="36">
        <v>20</v>
      </c>
      <c r="D27" s="37">
        <v>0</v>
      </c>
      <c r="E27" s="73">
        <v>30</v>
      </c>
      <c r="F27" s="74">
        <f t="shared" si="1"/>
        <v>0</v>
      </c>
    </row>
    <row r="28" spans="1:6" ht="15" customHeight="1">
      <c r="A28" s="70"/>
      <c r="B28" s="25" t="s">
        <v>88</v>
      </c>
      <c r="C28" s="36">
        <v>10</v>
      </c>
      <c r="D28" s="37">
        <v>0</v>
      </c>
      <c r="E28" s="73">
        <v>30</v>
      </c>
      <c r="F28" s="74">
        <f t="shared" si="1"/>
        <v>0</v>
      </c>
    </row>
    <row r="29" spans="1:6" ht="15" customHeight="1">
      <c r="A29" s="70"/>
      <c r="B29" s="25" t="s">
        <v>91</v>
      </c>
      <c r="C29" s="36">
        <v>10</v>
      </c>
      <c r="D29" s="37">
        <v>5</v>
      </c>
      <c r="E29" s="73">
        <v>30</v>
      </c>
      <c r="F29" s="74">
        <f t="shared" si="1"/>
        <v>150</v>
      </c>
    </row>
    <row r="30" spans="1:6" ht="15" customHeight="1">
      <c r="A30" s="70">
        <v>3</v>
      </c>
      <c r="B30" s="21" t="s">
        <v>93</v>
      </c>
      <c r="C30" s="38">
        <v>100</v>
      </c>
      <c r="D30" s="71"/>
      <c r="E30" s="38">
        <v>10</v>
      </c>
      <c r="F30" s="72">
        <f>+C30*E30</f>
        <v>1000</v>
      </c>
    </row>
    <row r="31" spans="1:6" ht="15" customHeight="1">
      <c r="A31" s="70"/>
      <c r="B31" s="25" t="s">
        <v>177</v>
      </c>
      <c r="C31" s="36">
        <v>20</v>
      </c>
      <c r="D31" s="37">
        <v>20</v>
      </c>
      <c r="E31" s="73">
        <v>10</v>
      </c>
      <c r="F31" s="74">
        <f t="shared" ref="F31:F36" si="2">+D31*E31</f>
        <v>200</v>
      </c>
    </row>
    <row r="32" spans="1:6" ht="15" customHeight="1">
      <c r="A32" s="70"/>
      <c r="B32" s="35" t="s">
        <v>178</v>
      </c>
      <c r="C32" s="36">
        <v>20</v>
      </c>
      <c r="D32" s="37">
        <v>5</v>
      </c>
      <c r="E32" s="73">
        <v>10</v>
      </c>
      <c r="F32" s="74">
        <f t="shared" si="2"/>
        <v>50</v>
      </c>
    </row>
    <row r="33" spans="1:6" ht="15" customHeight="1">
      <c r="A33" s="70"/>
      <c r="B33" s="25" t="s">
        <v>179</v>
      </c>
      <c r="C33" s="36">
        <v>20</v>
      </c>
      <c r="D33" s="37">
        <v>20</v>
      </c>
      <c r="E33" s="73">
        <v>10</v>
      </c>
      <c r="F33" s="74">
        <f t="shared" si="2"/>
        <v>200</v>
      </c>
    </row>
    <row r="34" spans="1:6" ht="15" customHeight="1">
      <c r="A34" s="70"/>
      <c r="B34" s="25" t="s">
        <v>180</v>
      </c>
      <c r="C34" s="36">
        <v>20</v>
      </c>
      <c r="D34" s="37">
        <v>5</v>
      </c>
      <c r="E34" s="73">
        <v>10</v>
      </c>
      <c r="F34" s="74">
        <f t="shared" si="2"/>
        <v>50</v>
      </c>
    </row>
    <row r="35" spans="1:6" ht="15" customHeight="1">
      <c r="A35" s="70"/>
      <c r="B35" s="25" t="s">
        <v>181</v>
      </c>
      <c r="C35" s="36">
        <v>10</v>
      </c>
      <c r="D35" s="37">
        <v>4</v>
      </c>
      <c r="E35" s="73">
        <v>10</v>
      </c>
      <c r="F35" s="74">
        <f t="shared" si="2"/>
        <v>40</v>
      </c>
    </row>
    <row r="36" spans="1:6" ht="15" customHeight="1">
      <c r="A36" s="70"/>
      <c r="B36" s="25" t="s">
        <v>182</v>
      </c>
      <c r="C36" s="36">
        <v>10</v>
      </c>
      <c r="D36" s="37">
        <v>2</v>
      </c>
      <c r="E36" s="73">
        <v>10</v>
      </c>
      <c r="F36" s="74">
        <f t="shared" si="2"/>
        <v>20</v>
      </c>
    </row>
    <row r="37" spans="1:6" ht="15" customHeight="1">
      <c r="A37" s="70">
        <v>4</v>
      </c>
      <c r="B37" s="21" t="s">
        <v>106</v>
      </c>
      <c r="C37" s="38">
        <v>300</v>
      </c>
      <c r="D37" s="71"/>
      <c r="E37" s="38">
        <v>30</v>
      </c>
      <c r="F37" s="72">
        <f>+C37*E37</f>
        <v>9000</v>
      </c>
    </row>
    <row r="38" spans="1:6" ht="15" customHeight="1">
      <c r="A38" s="16"/>
      <c r="B38" s="25" t="s">
        <v>183</v>
      </c>
      <c r="C38" s="36">
        <v>20</v>
      </c>
      <c r="D38" s="37">
        <v>5</v>
      </c>
      <c r="E38" s="73">
        <v>30</v>
      </c>
      <c r="F38" s="74">
        <f t="shared" ref="F38:F54" si="3">+D38*E38</f>
        <v>150</v>
      </c>
    </row>
    <row r="39" spans="1:6" ht="15" customHeight="1">
      <c r="A39" s="16"/>
      <c r="B39" s="25" t="s">
        <v>184</v>
      </c>
      <c r="C39" s="36">
        <v>20</v>
      </c>
      <c r="D39" s="37">
        <v>0</v>
      </c>
      <c r="E39" s="73">
        <v>30</v>
      </c>
      <c r="F39" s="74">
        <f t="shared" si="3"/>
        <v>0</v>
      </c>
    </row>
    <row r="40" spans="1:6" ht="15" customHeight="1">
      <c r="A40" s="16"/>
      <c r="B40" s="25" t="s">
        <v>111</v>
      </c>
      <c r="C40" s="36">
        <v>10</v>
      </c>
      <c r="D40" s="37">
        <v>5</v>
      </c>
      <c r="E40" s="73">
        <v>30</v>
      </c>
      <c r="F40" s="74">
        <f t="shared" si="3"/>
        <v>150</v>
      </c>
    </row>
    <row r="41" spans="1:6" ht="15" customHeight="1">
      <c r="A41" s="16"/>
      <c r="B41" s="25" t="s">
        <v>185</v>
      </c>
      <c r="C41" s="36">
        <v>10</v>
      </c>
      <c r="D41" s="37">
        <v>0</v>
      </c>
      <c r="E41" s="73">
        <v>30</v>
      </c>
      <c r="F41" s="74">
        <f t="shared" si="3"/>
        <v>0</v>
      </c>
    </row>
    <row r="42" spans="1:6" ht="15" customHeight="1">
      <c r="A42" s="16"/>
      <c r="B42" s="25" t="s">
        <v>186</v>
      </c>
      <c r="C42" s="36">
        <v>20</v>
      </c>
      <c r="D42" s="37">
        <v>5</v>
      </c>
      <c r="E42" s="73">
        <v>30</v>
      </c>
      <c r="F42" s="74">
        <f t="shared" si="3"/>
        <v>150</v>
      </c>
    </row>
    <row r="43" spans="1:6" ht="15" customHeight="1">
      <c r="A43" s="16"/>
      <c r="B43" s="25" t="s">
        <v>116</v>
      </c>
      <c r="C43" s="36">
        <v>20</v>
      </c>
      <c r="D43" s="37">
        <v>10</v>
      </c>
      <c r="E43" s="73">
        <v>30</v>
      </c>
      <c r="F43" s="74">
        <f t="shared" si="3"/>
        <v>300</v>
      </c>
    </row>
    <row r="44" spans="1:6" ht="29.25" customHeight="1">
      <c r="A44" s="16"/>
      <c r="B44" s="25" t="s">
        <v>118</v>
      </c>
      <c r="C44" s="36">
        <v>30</v>
      </c>
      <c r="D44" s="37">
        <v>0</v>
      </c>
      <c r="E44" s="73">
        <v>30</v>
      </c>
      <c r="F44" s="74">
        <f t="shared" si="3"/>
        <v>0</v>
      </c>
    </row>
    <row r="45" spans="1:6" ht="15" customHeight="1">
      <c r="A45" s="16"/>
      <c r="B45" s="25" t="s">
        <v>120</v>
      </c>
      <c r="C45" s="36">
        <v>10</v>
      </c>
      <c r="D45" s="37">
        <v>0</v>
      </c>
      <c r="E45" s="73">
        <v>30</v>
      </c>
      <c r="F45" s="74">
        <f t="shared" si="3"/>
        <v>0</v>
      </c>
    </row>
    <row r="46" spans="1:6" ht="15" customHeight="1">
      <c r="A46" s="16"/>
      <c r="B46" s="25" t="s">
        <v>122</v>
      </c>
      <c r="C46" s="36">
        <v>10</v>
      </c>
      <c r="D46" s="37">
        <v>0</v>
      </c>
      <c r="E46" s="73">
        <v>30</v>
      </c>
      <c r="F46" s="74">
        <f t="shared" si="3"/>
        <v>0</v>
      </c>
    </row>
    <row r="47" spans="1:6" ht="15" customHeight="1">
      <c r="A47" s="16"/>
      <c r="B47" s="25" t="s">
        <v>187</v>
      </c>
      <c r="C47" s="36">
        <v>10</v>
      </c>
      <c r="D47" s="37">
        <v>0</v>
      </c>
      <c r="E47" s="73">
        <v>30</v>
      </c>
      <c r="F47" s="74">
        <f t="shared" si="3"/>
        <v>0</v>
      </c>
    </row>
    <row r="48" spans="1:6" ht="15" customHeight="1">
      <c r="A48" s="16"/>
      <c r="B48" s="25" t="s">
        <v>126</v>
      </c>
      <c r="C48" s="36">
        <v>10</v>
      </c>
      <c r="D48" s="37">
        <v>10</v>
      </c>
      <c r="E48" s="73">
        <v>30</v>
      </c>
      <c r="F48" s="74">
        <f t="shared" si="3"/>
        <v>300</v>
      </c>
    </row>
    <row r="49" spans="1:6" ht="15" customHeight="1">
      <c r="A49" s="16"/>
      <c r="B49" s="25" t="s">
        <v>128</v>
      </c>
      <c r="C49" s="36">
        <v>10</v>
      </c>
      <c r="D49" s="37">
        <v>0</v>
      </c>
      <c r="E49" s="73">
        <v>30</v>
      </c>
      <c r="F49" s="74">
        <f t="shared" si="3"/>
        <v>0</v>
      </c>
    </row>
    <row r="50" spans="1:6" ht="15" customHeight="1">
      <c r="A50" s="16"/>
      <c r="B50" s="25" t="s">
        <v>130</v>
      </c>
      <c r="C50" s="36">
        <v>10</v>
      </c>
      <c r="D50" s="37">
        <v>0</v>
      </c>
      <c r="E50" s="73">
        <v>30</v>
      </c>
      <c r="F50" s="74">
        <f t="shared" si="3"/>
        <v>0</v>
      </c>
    </row>
    <row r="51" spans="1:6" ht="28.5" customHeight="1">
      <c r="A51" s="16"/>
      <c r="B51" s="25" t="s">
        <v>188</v>
      </c>
      <c r="C51" s="36">
        <v>30</v>
      </c>
      <c r="D51" s="37">
        <v>0</v>
      </c>
      <c r="E51" s="73">
        <v>30</v>
      </c>
      <c r="F51" s="74">
        <f t="shared" si="3"/>
        <v>0</v>
      </c>
    </row>
    <row r="52" spans="1:6" ht="15" customHeight="1">
      <c r="A52" s="16"/>
      <c r="B52" s="25" t="s">
        <v>189</v>
      </c>
      <c r="C52" s="36">
        <v>20</v>
      </c>
      <c r="D52" s="37">
        <v>0</v>
      </c>
      <c r="E52" s="73"/>
      <c r="F52" s="74">
        <f t="shared" si="3"/>
        <v>0</v>
      </c>
    </row>
    <row r="53" spans="1:6" ht="15" customHeight="1">
      <c r="A53" s="16"/>
      <c r="B53" s="25" t="s">
        <v>190</v>
      </c>
      <c r="C53" s="36">
        <v>30</v>
      </c>
      <c r="D53" s="37">
        <v>0</v>
      </c>
      <c r="E53" s="73">
        <v>30</v>
      </c>
      <c r="F53" s="74">
        <f t="shared" si="3"/>
        <v>0</v>
      </c>
    </row>
    <row r="54" spans="1:6" ht="15" customHeight="1">
      <c r="A54" s="16"/>
      <c r="B54" s="25" t="s">
        <v>191</v>
      </c>
      <c r="C54" s="36">
        <v>30</v>
      </c>
      <c r="D54" s="37">
        <v>20</v>
      </c>
      <c r="E54" s="73">
        <v>30</v>
      </c>
      <c r="F54" s="74">
        <f t="shared" si="3"/>
        <v>600</v>
      </c>
    </row>
    <row r="55" spans="1:6" ht="15" customHeight="1">
      <c r="A55" s="16"/>
      <c r="B55" s="76"/>
      <c r="C55" s="77">
        <f>SUM(C5,C15,C30,C37)</f>
        <v>1000</v>
      </c>
      <c r="D55" s="78" t="s">
        <v>143</v>
      </c>
      <c r="E55" s="78"/>
      <c r="F55" s="78">
        <f>SUM(F5,F15,F30,F37)</f>
        <v>28000</v>
      </c>
    </row>
    <row r="56" spans="1:6" ht="15" customHeight="1">
      <c r="A56" s="16"/>
      <c r="B56" s="76"/>
      <c r="C56" s="79"/>
      <c r="D56" s="78" t="s">
        <v>144</v>
      </c>
      <c r="E56" s="78"/>
      <c r="F56" s="78">
        <f>SUM(F6:F14,F16:F29,F31:F36,F38:F54)</f>
        <v>8741.6</v>
      </c>
    </row>
    <row r="57" spans="1:6" ht="15" customHeight="1">
      <c r="A57" s="16"/>
      <c r="B57" s="76"/>
      <c r="C57" s="79"/>
      <c r="D57" s="78" t="s">
        <v>145</v>
      </c>
      <c r="E57" s="78"/>
      <c r="F57" s="78">
        <f>+F56/F55</f>
        <v>0.31220000000000003</v>
      </c>
    </row>
    <row r="58" spans="1:6" ht="12.75" customHeight="1">
      <c r="B58" s="80"/>
    </row>
    <row r="59" spans="1:6" ht="12.75" customHeight="1"/>
    <row r="60" spans="1:6" ht="44.25" customHeight="1">
      <c r="D60" s="81" t="s">
        <v>160</v>
      </c>
    </row>
    <row r="61" spans="1:6" ht="32.25" customHeight="1">
      <c r="D61" s="125" t="s">
        <v>147</v>
      </c>
      <c r="E61" s="126"/>
      <c r="F61" s="127"/>
    </row>
    <row r="62" spans="1:6" ht="12.75" customHeight="1"/>
    <row r="63" spans="1:6" ht="12.75" customHeight="1">
      <c r="B63" s="82" t="s">
        <v>160</v>
      </c>
    </row>
    <row r="64" spans="1:6" ht="12.75" customHeight="1"/>
    <row r="65" spans="2:2" ht="12.75" customHeight="1">
      <c r="B65" s="68" t="s">
        <v>161</v>
      </c>
    </row>
    <row r="66" spans="2:2" ht="12.75" customHeight="1">
      <c r="B66" s="68"/>
    </row>
    <row r="67" spans="2:2" ht="12.75" customHeight="1">
      <c r="B67" s="68"/>
    </row>
    <row r="68" spans="2:2" ht="12.75" customHeight="1">
      <c r="B68" s="68" t="s">
        <v>162</v>
      </c>
    </row>
    <row r="69" spans="2:2" ht="12.75" customHeight="1">
      <c r="B69" s="68"/>
    </row>
    <row r="70" spans="2:2" ht="12.75" customHeight="1">
      <c r="B70" s="68"/>
    </row>
    <row r="71" spans="2:2" ht="12.75" customHeight="1">
      <c r="B71" s="68" t="s">
        <v>163</v>
      </c>
    </row>
    <row r="72" spans="2:2" ht="12.75" customHeight="1"/>
    <row r="73" spans="2:2" ht="12.75" customHeight="1"/>
    <row r="74" spans="2:2" ht="12.75" customHeight="1"/>
    <row r="75" spans="2:2" ht="12.75" customHeight="1"/>
    <row r="76" spans="2:2" ht="12.75" customHeight="1"/>
    <row r="77" spans="2:2" ht="12.75" customHeight="1"/>
    <row r="78" spans="2:2" ht="12.75" customHeight="1"/>
    <row r="79" spans="2:2" ht="12.75" customHeight="1"/>
    <row r="80" spans="2: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4">
    <mergeCell ref="A1:F1"/>
    <mergeCell ref="A2:F2"/>
    <mergeCell ref="A3:F3"/>
    <mergeCell ref="D61:F61"/>
  </mergeCells>
  <pageMargins left="0.25" right="0.25" top="0.75" bottom="0.75" header="0" footer="0"/>
  <pageSetup orientation="portrait"/>
  <headerFooter>
    <oddHeader>&amp;CSheet-3</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workbookViewId="0">
      <selection activeCell="K14" sqref="K14"/>
    </sheetView>
  </sheetViews>
  <sheetFormatPr defaultColWidth="14.42578125" defaultRowHeight="15" customHeight="1"/>
  <cols>
    <col min="1" max="1" width="15.28515625" customWidth="1"/>
    <col min="2" max="7" width="12.5703125" customWidth="1"/>
    <col min="8" max="11" width="8.7109375" customWidth="1"/>
  </cols>
  <sheetData>
    <row r="1" spans="1:8" ht="96.75" customHeight="1">
      <c r="A1" s="100"/>
      <c r="B1" s="101" t="s">
        <v>723</v>
      </c>
      <c r="C1" s="101"/>
      <c r="D1" s="101"/>
      <c r="E1" s="101"/>
      <c r="F1" s="101"/>
      <c r="G1" s="101"/>
      <c r="H1" s="102"/>
    </row>
    <row r="2" spans="1:8" ht="12.75" customHeight="1">
      <c r="A2" s="100"/>
      <c r="B2" s="103" t="s">
        <v>724</v>
      </c>
      <c r="C2" s="104" t="s">
        <v>192</v>
      </c>
      <c r="D2" s="105" t="s">
        <v>193</v>
      </c>
      <c r="E2" s="105" t="s">
        <v>194</v>
      </c>
      <c r="F2" s="105" t="s">
        <v>195</v>
      </c>
      <c r="G2" s="105" t="s">
        <v>196</v>
      </c>
      <c r="H2" s="106" t="s">
        <v>197</v>
      </c>
    </row>
    <row r="3" spans="1:8" ht="12.75" customHeight="1">
      <c r="A3" s="100"/>
      <c r="B3" s="103"/>
      <c r="C3" s="107" t="s">
        <v>725</v>
      </c>
      <c r="D3" s="108">
        <v>4148.7</v>
      </c>
      <c r="E3" s="108">
        <v>2370</v>
      </c>
      <c r="F3" s="108">
        <v>160</v>
      </c>
      <c r="G3" s="108">
        <v>2625</v>
      </c>
      <c r="H3" s="109">
        <f>SUM(D3:G3)/28000</f>
        <v>0.33227500000000004</v>
      </c>
    </row>
    <row r="4" spans="1:8" ht="12.75" customHeight="1">
      <c r="A4" s="100"/>
      <c r="B4" s="103"/>
      <c r="C4" s="107" t="s">
        <v>726</v>
      </c>
      <c r="D4" s="108">
        <v>4710</v>
      </c>
      <c r="E4" s="108">
        <v>1350</v>
      </c>
      <c r="F4" s="108">
        <v>160</v>
      </c>
      <c r="G4" s="108">
        <v>3600</v>
      </c>
      <c r="H4" s="109">
        <f>SUM(D4:G4)/28000</f>
        <v>0.3507142857142857</v>
      </c>
    </row>
    <row r="5" spans="1:8" ht="12.75" customHeight="1">
      <c r="A5" s="100"/>
      <c r="B5" s="103"/>
      <c r="C5" s="107" t="s">
        <v>727</v>
      </c>
      <c r="D5" s="108">
        <v>5010</v>
      </c>
      <c r="E5" s="108">
        <v>2520</v>
      </c>
      <c r="F5" s="108">
        <v>520</v>
      </c>
      <c r="G5" s="108">
        <v>3750</v>
      </c>
      <c r="H5" s="109">
        <f t="shared" ref="H5:H21" si="0">SUM(D5:G5)/28000</f>
        <v>0.42142857142857143</v>
      </c>
    </row>
    <row r="6" spans="1:8" ht="12.75" customHeight="1">
      <c r="A6" s="100"/>
      <c r="B6" s="103"/>
      <c r="C6" s="107" t="s">
        <v>728</v>
      </c>
      <c r="D6" s="108">
        <v>4306.8</v>
      </c>
      <c r="E6" s="108">
        <v>1890</v>
      </c>
      <c r="F6" s="108">
        <v>260</v>
      </c>
      <c r="G6" s="108">
        <v>2325</v>
      </c>
      <c r="H6" s="109">
        <f t="shared" si="0"/>
        <v>0.31363571428571424</v>
      </c>
    </row>
    <row r="7" spans="1:8" ht="12.75" customHeight="1">
      <c r="A7" s="100"/>
      <c r="B7" s="103"/>
      <c r="C7" s="107" t="s">
        <v>729</v>
      </c>
      <c r="D7" s="108">
        <v>5339.2879999999996</v>
      </c>
      <c r="E7" s="108">
        <v>2520</v>
      </c>
      <c r="F7" s="108">
        <v>70</v>
      </c>
      <c r="G7" s="110">
        <v>3450</v>
      </c>
      <c r="H7" s="109">
        <f t="shared" si="0"/>
        <v>0.40640314285714285</v>
      </c>
    </row>
    <row r="8" spans="1:8" ht="12.75" customHeight="1">
      <c r="A8" s="100"/>
      <c r="B8" s="103"/>
      <c r="C8" s="107" t="s">
        <v>730</v>
      </c>
      <c r="D8" s="108">
        <v>4200</v>
      </c>
      <c r="E8" s="108">
        <v>3120</v>
      </c>
      <c r="F8" s="108">
        <v>70</v>
      </c>
      <c r="G8" s="108">
        <v>2775</v>
      </c>
      <c r="H8" s="109">
        <f t="shared" si="0"/>
        <v>0.36303571428571429</v>
      </c>
    </row>
    <row r="9" spans="1:8" ht="12.75" customHeight="1">
      <c r="A9" s="100"/>
      <c r="B9" s="103"/>
      <c r="C9" s="107" t="s">
        <v>731</v>
      </c>
      <c r="D9" s="108">
        <v>5145.8999999999996</v>
      </c>
      <c r="E9" s="108">
        <v>2490</v>
      </c>
      <c r="F9" s="108">
        <v>240</v>
      </c>
      <c r="G9" s="108">
        <v>3525</v>
      </c>
      <c r="H9" s="109">
        <f t="shared" si="0"/>
        <v>0.40717500000000001</v>
      </c>
    </row>
    <row r="10" spans="1:8" ht="12.75" customHeight="1">
      <c r="A10" s="100"/>
      <c r="B10" s="103"/>
      <c r="C10" s="107" t="s">
        <v>732</v>
      </c>
      <c r="D10" s="108">
        <v>4950</v>
      </c>
      <c r="E10" s="108">
        <v>1800</v>
      </c>
      <c r="F10" s="108">
        <v>380</v>
      </c>
      <c r="G10" s="108">
        <v>3150</v>
      </c>
      <c r="H10" s="109">
        <f t="shared" si="0"/>
        <v>0.36714285714285716</v>
      </c>
    </row>
    <row r="11" spans="1:8" ht="12.75" customHeight="1">
      <c r="A11" s="100"/>
      <c r="B11" s="103"/>
      <c r="C11" s="107" t="s">
        <v>733</v>
      </c>
      <c r="D11" s="108">
        <v>4785</v>
      </c>
      <c r="E11" s="108">
        <v>1410</v>
      </c>
      <c r="F11" s="108">
        <v>110</v>
      </c>
      <c r="G11" s="108">
        <v>2550</v>
      </c>
      <c r="H11" s="109">
        <f t="shared" si="0"/>
        <v>0.31624999999999998</v>
      </c>
    </row>
    <row r="12" spans="1:8" ht="12.75" customHeight="1">
      <c r="A12" s="100"/>
      <c r="B12" s="103"/>
      <c r="C12" s="107" t="s">
        <v>734</v>
      </c>
      <c r="D12" s="108">
        <v>3445.5</v>
      </c>
      <c r="E12" s="108">
        <v>3000</v>
      </c>
      <c r="F12" s="108">
        <v>260</v>
      </c>
      <c r="G12" s="108">
        <v>3900</v>
      </c>
      <c r="H12" s="109">
        <f t="shared" si="0"/>
        <v>0.37876785714285716</v>
      </c>
    </row>
    <row r="13" spans="1:8" ht="12.75" customHeight="1">
      <c r="A13" s="100"/>
      <c r="B13" s="103"/>
      <c r="C13" s="107" t="s">
        <v>735</v>
      </c>
      <c r="D13" s="108">
        <v>5406</v>
      </c>
      <c r="E13" s="108">
        <v>4920</v>
      </c>
      <c r="F13" s="108">
        <v>820</v>
      </c>
      <c r="G13" s="108">
        <v>3450</v>
      </c>
      <c r="H13" s="109">
        <f t="shared" si="0"/>
        <v>0.52128571428571424</v>
      </c>
    </row>
    <row r="14" spans="1:8" ht="12.75" customHeight="1">
      <c r="A14" s="100"/>
      <c r="B14" s="103"/>
      <c r="C14" s="107" t="s">
        <v>736</v>
      </c>
      <c r="D14" s="108">
        <v>4522.5</v>
      </c>
      <c r="E14" s="108">
        <v>4200</v>
      </c>
      <c r="F14" s="108">
        <v>250</v>
      </c>
      <c r="G14" s="108">
        <v>4350</v>
      </c>
      <c r="H14" s="109">
        <f t="shared" si="0"/>
        <v>0.47580357142857144</v>
      </c>
    </row>
    <row r="15" spans="1:8" ht="12.75" customHeight="1">
      <c r="A15" s="100"/>
      <c r="B15" s="103"/>
      <c r="C15" s="107" t="s">
        <v>737</v>
      </c>
      <c r="D15" s="108">
        <v>5520</v>
      </c>
      <c r="E15" s="108">
        <v>3780</v>
      </c>
      <c r="F15" s="108">
        <v>400</v>
      </c>
      <c r="G15" s="108">
        <v>5700</v>
      </c>
      <c r="H15" s="109">
        <f t="shared" si="0"/>
        <v>0.55000000000000004</v>
      </c>
    </row>
    <row r="16" spans="1:8" ht="12.75" customHeight="1">
      <c r="A16" s="100"/>
      <c r="B16" s="103"/>
      <c r="C16" s="107" t="s">
        <v>738</v>
      </c>
      <c r="D16" s="108">
        <v>4041.6</v>
      </c>
      <c r="E16" s="108">
        <v>2490</v>
      </c>
      <c r="F16" s="108">
        <v>560</v>
      </c>
      <c r="G16" s="108">
        <v>1650</v>
      </c>
      <c r="H16" s="109">
        <f t="shared" si="0"/>
        <v>0.31220000000000003</v>
      </c>
    </row>
    <row r="17" spans="1:8" ht="12.75" customHeight="1">
      <c r="A17" s="100"/>
      <c r="B17" s="103"/>
      <c r="C17" s="107" t="s">
        <v>739</v>
      </c>
      <c r="D17" s="108">
        <v>4041.6</v>
      </c>
      <c r="E17" s="108">
        <v>2490</v>
      </c>
      <c r="F17" s="108">
        <v>560</v>
      </c>
      <c r="G17" s="108">
        <v>1650</v>
      </c>
      <c r="H17" s="109">
        <f t="shared" si="0"/>
        <v>0.31220000000000003</v>
      </c>
    </row>
    <row r="18" spans="1:8" ht="12.75" customHeight="1">
      <c r="A18" s="100"/>
      <c r="B18" s="103"/>
      <c r="C18" s="107" t="s">
        <v>740</v>
      </c>
      <c r="D18" s="108">
        <v>4686</v>
      </c>
      <c r="E18" s="108">
        <v>1110</v>
      </c>
      <c r="F18" s="108">
        <v>610</v>
      </c>
      <c r="G18" s="108">
        <v>2550</v>
      </c>
      <c r="H18" s="109">
        <f t="shared" si="0"/>
        <v>0.31985714285714284</v>
      </c>
    </row>
    <row r="19" spans="1:8" ht="12.75" customHeight="1">
      <c r="A19" s="100"/>
      <c r="B19" s="103"/>
      <c r="C19" s="107" t="s">
        <v>741</v>
      </c>
      <c r="D19" s="108">
        <v>5070</v>
      </c>
      <c r="E19" s="108">
        <v>4020</v>
      </c>
      <c r="F19" s="108">
        <v>710</v>
      </c>
      <c r="G19" s="108">
        <v>4800</v>
      </c>
      <c r="H19" s="109">
        <f t="shared" si="0"/>
        <v>0.52142857142857146</v>
      </c>
    </row>
    <row r="20" spans="1:8" ht="12.75" customHeight="1">
      <c r="A20" s="100"/>
      <c r="B20" s="103"/>
      <c r="C20" s="107" t="s">
        <v>742</v>
      </c>
      <c r="D20" s="108">
        <v>4207.5</v>
      </c>
      <c r="E20" s="108">
        <v>1920</v>
      </c>
      <c r="F20" s="108">
        <v>540</v>
      </c>
      <c r="G20" s="108">
        <v>2550</v>
      </c>
      <c r="H20" s="109">
        <f t="shared" si="0"/>
        <v>0.32919642857142856</v>
      </c>
    </row>
    <row r="21" spans="1:8" ht="12.75" customHeight="1">
      <c r="A21" s="100"/>
      <c r="B21" s="103"/>
      <c r="C21" s="107" t="s">
        <v>743</v>
      </c>
      <c r="D21" s="108">
        <v>5370</v>
      </c>
      <c r="E21" s="108">
        <v>4590</v>
      </c>
      <c r="F21" s="108">
        <v>440</v>
      </c>
      <c r="G21" s="108">
        <v>3840</v>
      </c>
      <c r="H21" s="109">
        <f t="shared" si="0"/>
        <v>0.50857142857142856</v>
      </c>
    </row>
    <row r="22" spans="1:8" ht="12.75" customHeight="1">
      <c r="A22" s="100"/>
      <c r="B22" s="103"/>
      <c r="C22" s="108" t="s">
        <v>198</v>
      </c>
      <c r="D22" s="111">
        <f>AVERAGE(D3:D21)</f>
        <v>4679.2835789473684</v>
      </c>
      <c r="E22" s="111">
        <f>AVERAGE(E3:E21)</f>
        <v>2736.3157894736842</v>
      </c>
      <c r="F22" s="111">
        <f>AVERAGE(F3:F21)</f>
        <v>374.73684210526318</v>
      </c>
      <c r="G22" s="111">
        <f>AVERAGE(G3:G21)</f>
        <v>3273.1578947368421</v>
      </c>
      <c r="H22" s="111">
        <f>AVERAGE(H3:H21)</f>
        <v>0.39512478947368418</v>
      </c>
    </row>
    <row r="23" spans="1:8" ht="12.75" customHeight="1">
      <c r="A23" s="100"/>
      <c r="B23" s="103"/>
      <c r="C23" s="112" t="s">
        <v>199</v>
      </c>
      <c r="D23" s="113">
        <f>MEDIAN(D3:D21)</f>
        <v>4710</v>
      </c>
      <c r="E23" s="113">
        <f>MEDIAN(E3:E21)</f>
        <v>2490</v>
      </c>
      <c r="F23" s="113">
        <f>MEDIAN(F3:F21)</f>
        <v>380</v>
      </c>
      <c r="G23" s="113">
        <f>MEDIAN(G3:G21)</f>
        <v>3450</v>
      </c>
      <c r="H23" s="113">
        <f>MEDIAN(H3:H21)</f>
        <v>0.36714285714285716</v>
      </c>
    </row>
    <row r="24" spans="1:8" ht="12.75" customHeight="1">
      <c r="A24" s="100"/>
      <c r="B24" s="103"/>
      <c r="C24" s="108" t="s">
        <v>200</v>
      </c>
      <c r="D24" s="114"/>
      <c r="E24" s="114"/>
      <c r="F24" s="114"/>
      <c r="G24" s="114"/>
      <c r="H24" s="111">
        <f>MAX(H3:H21)</f>
        <v>0.55000000000000004</v>
      </c>
    </row>
    <row r="25" spans="1:8" ht="12.75" customHeight="1">
      <c r="A25" s="100"/>
      <c r="B25" s="103"/>
      <c r="C25" s="108" t="s">
        <v>201</v>
      </c>
      <c r="D25" s="114"/>
      <c r="E25" s="114"/>
      <c r="F25" s="114"/>
      <c r="G25" s="114"/>
      <c r="H25" s="111">
        <f>MIN(H3:H21)</f>
        <v>0.31220000000000003</v>
      </c>
    </row>
    <row r="26" spans="1:8" ht="12.75" customHeight="1"/>
    <row r="27" spans="1:8" ht="12.75" customHeight="1"/>
    <row r="28" spans="1:8" ht="12.75" customHeight="1"/>
    <row r="29" spans="1:8" ht="12.75" customHeight="1"/>
    <row r="30" spans="1:8" ht="12.75" customHeight="1"/>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pageMargins left="0.25" right="0.25"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5"/>
  <sheetViews>
    <sheetView tabSelected="1" topLeftCell="A13" workbookViewId="0">
      <selection activeCell="P4" sqref="P4"/>
    </sheetView>
  </sheetViews>
  <sheetFormatPr defaultRowHeight="12.75"/>
  <cols>
    <col min="1" max="1" width="2.85546875" style="100" customWidth="1"/>
    <col min="2" max="2" width="4.5703125" style="100" customWidth="1"/>
    <col min="3" max="3" width="33.140625" style="100" customWidth="1"/>
    <col min="4" max="5" width="9.140625" style="100"/>
    <col min="6" max="6" width="28.140625" style="100" customWidth="1"/>
    <col min="7" max="7" width="0.140625" style="100" hidden="1" customWidth="1"/>
    <col min="8" max="8" width="9.140625" style="100" hidden="1" customWidth="1"/>
    <col min="9" max="9" width="19.85546875" style="100" customWidth="1"/>
    <col min="10" max="256" width="9.140625" style="100"/>
    <col min="257" max="257" width="2.85546875" style="100" customWidth="1"/>
    <col min="258" max="258" width="4.5703125" style="100" customWidth="1"/>
    <col min="259" max="259" width="33.140625" style="100" customWidth="1"/>
    <col min="260" max="261" width="9.140625" style="100"/>
    <col min="262" max="262" width="28.140625" style="100" customWidth="1"/>
    <col min="263" max="264" width="0" style="100" hidden="1" customWidth="1"/>
    <col min="265" max="265" width="19.85546875" style="100" customWidth="1"/>
    <col min="266" max="512" width="9.140625" style="100"/>
    <col min="513" max="513" width="2.85546875" style="100" customWidth="1"/>
    <col min="514" max="514" width="4.5703125" style="100" customWidth="1"/>
    <col min="515" max="515" width="33.140625" style="100" customWidth="1"/>
    <col min="516" max="517" width="9.140625" style="100"/>
    <col min="518" max="518" width="28.140625" style="100" customWidth="1"/>
    <col min="519" max="520" width="0" style="100" hidden="1" customWidth="1"/>
    <col min="521" max="521" width="19.85546875" style="100" customWidth="1"/>
    <col min="522" max="768" width="9.140625" style="100"/>
    <col min="769" max="769" width="2.85546875" style="100" customWidth="1"/>
    <col min="770" max="770" width="4.5703125" style="100" customWidth="1"/>
    <col min="771" max="771" width="33.140625" style="100" customWidth="1"/>
    <col min="772" max="773" width="9.140625" style="100"/>
    <col min="774" max="774" width="28.140625" style="100" customWidth="1"/>
    <col min="775" max="776" width="0" style="100" hidden="1" customWidth="1"/>
    <col min="777" max="777" width="19.85546875" style="100" customWidth="1"/>
    <col min="778" max="1024" width="9.140625" style="100"/>
    <col min="1025" max="1025" width="2.85546875" style="100" customWidth="1"/>
    <col min="1026" max="1026" width="4.5703125" style="100" customWidth="1"/>
    <col min="1027" max="1027" width="33.140625" style="100" customWidth="1"/>
    <col min="1028" max="1029" width="9.140625" style="100"/>
    <col min="1030" max="1030" width="28.140625" style="100" customWidth="1"/>
    <col min="1031" max="1032" width="0" style="100" hidden="1" customWidth="1"/>
    <col min="1033" max="1033" width="19.85546875" style="100" customWidth="1"/>
    <col min="1034" max="1280" width="9.140625" style="100"/>
    <col min="1281" max="1281" width="2.85546875" style="100" customWidth="1"/>
    <col min="1282" max="1282" width="4.5703125" style="100" customWidth="1"/>
    <col min="1283" max="1283" width="33.140625" style="100" customWidth="1"/>
    <col min="1284" max="1285" width="9.140625" style="100"/>
    <col min="1286" max="1286" width="28.140625" style="100" customWidth="1"/>
    <col min="1287" max="1288" width="0" style="100" hidden="1" customWidth="1"/>
    <col min="1289" max="1289" width="19.85546875" style="100" customWidth="1"/>
    <col min="1290" max="1536" width="9.140625" style="100"/>
    <col min="1537" max="1537" width="2.85546875" style="100" customWidth="1"/>
    <col min="1538" max="1538" width="4.5703125" style="100" customWidth="1"/>
    <col min="1539" max="1539" width="33.140625" style="100" customWidth="1"/>
    <col min="1540" max="1541" width="9.140625" style="100"/>
    <col min="1542" max="1542" width="28.140625" style="100" customWidth="1"/>
    <col min="1543" max="1544" width="0" style="100" hidden="1" customWidth="1"/>
    <col min="1545" max="1545" width="19.85546875" style="100" customWidth="1"/>
    <col min="1546" max="1792" width="9.140625" style="100"/>
    <col min="1793" max="1793" width="2.85546875" style="100" customWidth="1"/>
    <col min="1794" max="1794" width="4.5703125" style="100" customWidth="1"/>
    <col min="1795" max="1795" width="33.140625" style="100" customWidth="1"/>
    <col min="1796" max="1797" width="9.140625" style="100"/>
    <col min="1798" max="1798" width="28.140625" style="100" customWidth="1"/>
    <col min="1799" max="1800" width="0" style="100" hidden="1" customWidth="1"/>
    <col min="1801" max="1801" width="19.85546875" style="100" customWidth="1"/>
    <col min="1802" max="2048" width="9.140625" style="100"/>
    <col min="2049" max="2049" width="2.85546875" style="100" customWidth="1"/>
    <col min="2050" max="2050" width="4.5703125" style="100" customWidth="1"/>
    <col min="2051" max="2051" width="33.140625" style="100" customWidth="1"/>
    <col min="2052" max="2053" width="9.140625" style="100"/>
    <col min="2054" max="2054" width="28.140625" style="100" customWidth="1"/>
    <col min="2055" max="2056" width="0" style="100" hidden="1" customWidth="1"/>
    <col min="2057" max="2057" width="19.85546875" style="100" customWidth="1"/>
    <col min="2058" max="2304" width="9.140625" style="100"/>
    <col min="2305" max="2305" width="2.85546875" style="100" customWidth="1"/>
    <col min="2306" max="2306" width="4.5703125" style="100" customWidth="1"/>
    <col min="2307" max="2307" width="33.140625" style="100" customWidth="1"/>
    <col min="2308" max="2309" width="9.140625" style="100"/>
    <col min="2310" max="2310" width="28.140625" style="100" customWidth="1"/>
    <col min="2311" max="2312" width="0" style="100" hidden="1" customWidth="1"/>
    <col min="2313" max="2313" width="19.85546875" style="100" customWidth="1"/>
    <col min="2314" max="2560" width="9.140625" style="100"/>
    <col min="2561" max="2561" width="2.85546875" style="100" customWidth="1"/>
    <col min="2562" max="2562" width="4.5703125" style="100" customWidth="1"/>
    <col min="2563" max="2563" width="33.140625" style="100" customWidth="1"/>
    <col min="2564" max="2565" width="9.140625" style="100"/>
    <col min="2566" max="2566" width="28.140625" style="100" customWidth="1"/>
    <col min="2567" max="2568" width="0" style="100" hidden="1" customWidth="1"/>
    <col min="2569" max="2569" width="19.85546875" style="100" customWidth="1"/>
    <col min="2570" max="2816" width="9.140625" style="100"/>
    <col min="2817" max="2817" width="2.85546875" style="100" customWidth="1"/>
    <col min="2818" max="2818" width="4.5703125" style="100" customWidth="1"/>
    <col min="2819" max="2819" width="33.140625" style="100" customWidth="1"/>
    <col min="2820" max="2821" width="9.140625" style="100"/>
    <col min="2822" max="2822" width="28.140625" style="100" customWidth="1"/>
    <col min="2823" max="2824" width="0" style="100" hidden="1" customWidth="1"/>
    <col min="2825" max="2825" width="19.85546875" style="100" customWidth="1"/>
    <col min="2826" max="3072" width="9.140625" style="100"/>
    <col min="3073" max="3073" width="2.85546875" style="100" customWidth="1"/>
    <col min="3074" max="3074" width="4.5703125" style="100" customWidth="1"/>
    <col min="3075" max="3075" width="33.140625" style="100" customWidth="1"/>
    <col min="3076" max="3077" width="9.140625" style="100"/>
    <col min="3078" max="3078" width="28.140625" style="100" customWidth="1"/>
    <col min="3079" max="3080" width="0" style="100" hidden="1" customWidth="1"/>
    <col min="3081" max="3081" width="19.85546875" style="100" customWidth="1"/>
    <col min="3082" max="3328" width="9.140625" style="100"/>
    <col min="3329" max="3329" width="2.85546875" style="100" customWidth="1"/>
    <col min="3330" max="3330" width="4.5703125" style="100" customWidth="1"/>
    <col min="3331" max="3331" width="33.140625" style="100" customWidth="1"/>
    <col min="3332" max="3333" width="9.140625" style="100"/>
    <col min="3334" max="3334" width="28.140625" style="100" customWidth="1"/>
    <col min="3335" max="3336" width="0" style="100" hidden="1" customWidth="1"/>
    <col min="3337" max="3337" width="19.85546875" style="100" customWidth="1"/>
    <col min="3338" max="3584" width="9.140625" style="100"/>
    <col min="3585" max="3585" width="2.85546875" style="100" customWidth="1"/>
    <col min="3586" max="3586" width="4.5703125" style="100" customWidth="1"/>
    <col min="3587" max="3587" width="33.140625" style="100" customWidth="1"/>
    <col min="3588" max="3589" width="9.140625" style="100"/>
    <col min="3590" max="3590" width="28.140625" style="100" customWidth="1"/>
    <col min="3591" max="3592" width="0" style="100" hidden="1" customWidth="1"/>
    <col min="3593" max="3593" width="19.85546875" style="100" customWidth="1"/>
    <col min="3594" max="3840" width="9.140625" style="100"/>
    <col min="3841" max="3841" width="2.85546875" style="100" customWidth="1"/>
    <col min="3842" max="3842" width="4.5703125" style="100" customWidth="1"/>
    <col min="3843" max="3843" width="33.140625" style="100" customWidth="1"/>
    <col min="3844" max="3845" width="9.140625" style="100"/>
    <col min="3846" max="3846" width="28.140625" style="100" customWidth="1"/>
    <col min="3847" max="3848" width="0" style="100" hidden="1" customWidth="1"/>
    <col min="3849" max="3849" width="19.85546875" style="100" customWidth="1"/>
    <col min="3850" max="4096" width="9.140625" style="100"/>
    <col min="4097" max="4097" width="2.85546875" style="100" customWidth="1"/>
    <col min="4098" max="4098" width="4.5703125" style="100" customWidth="1"/>
    <col min="4099" max="4099" width="33.140625" style="100" customWidth="1"/>
    <col min="4100" max="4101" width="9.140625" style="100"/>
    <col min="4102" max="4102" width="28.140625" style="100" customWidth="1"/>
    <col min="4103" max="4104" width="0" style="100" hidden="1" customWidth="1"/>
    <col min="4105" max="4105" width="19.85546875" style="100" customWidth="1"/>
    <col min="4106" max="4352" width="9.140625" style="100"/>
    <col min="4353" max="4353" width="2.85546875" style="100" customWidth="1"/>
    <col min="4354" max="4354" width="4.5703125" style="100" customWidth="1"/>
    <col min="4355" max="4355" width="33.140625" style="100" customWidth="1"/>
    <col min="4356" max="4357" width="9.140625" style="100"/>
    <col min="4358" max="4358" width="28.140625" style="100" customWidth="1"/>
    <col min="4359" max="4360" width="0" style="100" hidden="1" customWidth="1"/>
    <col min="4361" max="4361" width="19.85546875" style="100" customWidth="1"/>
    <col min="4362" max="4608" width="9.140625" style="100"/>
    <col min="4609" max="4609" width="2.85546875" style="100" customWidth="1"/>
    <col min="4610" max="4610" width="4.5703125" style="100" customWidth="1"/>
    <col min="4611" max="4611" width="33.140625" style="100" customWidth="1"/>
    <col min="4612" max="4613" width="9.140625" style="100"/>
    <col min="4614" max="4614" width="28.140625" style="100" customWidth="1"/>
    <col min="4615" max="4616" width="0" style="100" hidden="1" customWidth="1"/>
    <col min="4617" max="4617" width="19.85546875" style="100" customWidth="1"/>
    <col min="4618" max="4864" width="9.140625" style="100"/>
    <col min="4865" max="4865" width="2.85546875" style="100" customWidth="1"/>
    <col min="4866" max="4866" width="4.5703125" style="100" customWidth="1"/>
    <col min="4867" max="4867" width="33.140625" style="100" customWidth="1"/>
    <col min="4868" max="4869" width="9.140625" style="100"/>
    <col min="4870" max="4870" width="28.140625" style="100" customWidth="1"/>
    <col min="4871" max="4872" width="0" style="100" hidden="1" customWidth="1"/>
    <col min="4873" max="4873" width="19.85546875" style="100" customWidth="1"/>
    <col min="4874" max="5120" width="9.140625" style="100"/>
    <col min="5121" max="5121" width="2.85546875" style="100" customWidth="1"/>
    <col min="5122" max="5122" width="4.5703125" style="100" customWidth="1"/>
    <col min="5123" max="5123" width="33.140625" style="100" customWidth="1"/>
    <col min="5124" max="5125" width="9.140625" style="100"/>
    <col min="5126" max="5126" width="28.140625" style="100" customWidth="1"/>
    <col min="5127" max="5128" width="0" style="100" hidden="1" customWidth="1"/>
    <col min="5129" max="5129" width="19.85546875" style="100" customWidth="1"/>
    <col min="5130" max="5376" width="9.140625" style="100"/>
    <col min="5377" max="5377" width="2.85546875" style="100" customWidth="1"/>
    <col min="5378" max="5378" width="4.5703125" style="100" customWidth="1"/>
    <col min="5379" max="5379" width="33.140625" style="100" customWidth="1"/>
    <col min="5380" max="5381" width="9.140625" style="100"/>
    <col min="5382" max="5382" width="28.140625" style="100" customWidth="1"/>
    <col min="5383" max="5384" width="0" style="100" hidden="1" customWidth="1"/>
    <col min="5385" max="5385" width="19.85546875" style="100" customWidth="1"/>
    <col min="5386" max="5632" width="9.140625" style="100"/>
    <col min="5633" max="5633" width="2.85546875" style="100" customWidth="1"/>
    <col min="5634" max="5634" width="4.5703125" style="100" customWidth="1"/>
    <col min="5635" max="5635" width="33.140625" style="100" customWidth="1"/>
    <col min="5636" max="5637" width="9.140625" style="100"/>
    <col min="5638" max="5638" width="28.140625" style="100" customWidth="1"/>
    <col min="5639" max="5640" width="0" style="100" hidden="1" customWidth="1"/>
    <col min="5641" max="5641" width="19.85546875" style="100" customWidth="1"/>
    <col min="5642" max="5888" width="9.140625" style="100"/>
    <col min="5889" max="5889" width="2.85546875" style="100" customWidth="1"/>
    <col min="5890" max="5890" width="4.5703125" style="100" customWidth="1"/>
    <col min="5891" max="5891" width="33.140625" style="100" customWidth="1"/>
    <col min="5892" max="5893" width="9.140625" style="100"/>
    <col min="5894" max="5894" width="28.140625" style="100" customWidth="1"/>
    <col min="5895" max="5896" width="0" style="100" hidden="1" customWidth="1"/>
    <col min="5897" max="5897" width="19.85546875" style="100" customWidth="1"/>
    <col min="5898" max="6144" width="9.140625" style="100"/>
    <col min="6145" max="6145" width="2.85546875" style="100" customWidth="1"/>
    <col min="6146" max="6146" width="4.5703125" style="100" customWidth="1"/>
    <col min="6147" max="6147" width="33.140625" style="100" customWidth="1"/>
    <col min="6148" max="6149" width="9.140625" style="100"/>
    <col min="6150" max="6150" width="28.140625" style="100" customWidth="1"/>
    <col min="6151" max="6152" width="0" style="100" hidden="1" customWidth="1"/>
    <col min="6153" max="6153" width="19.85546875" style="100" customWidth="1"/>
    <col min="6154" max="6400" width="9.140625" style="100"/>
    <col min="6401" max="6401" width="2.85546875" style="100" customWidth="1"/>
    <col min="6402" max="6402" width="4.5703125" style="100" customWidth="1"/>
    <col min="6403" max="6403" width="33.140625" style="100" customWidth="1"/>
    <col min="6404" max="6405" width="9.140625" style="100"/>
    <col min="6406" max="6406" width="28.140625" style="100" customWidth="1"/>
    <col min="6407" max="6408" width="0" style="100" hidden="1" customWidth="1"/>
    <col min="6409" max="6409" width="19.85546875" style="100" customWidth="1"/>
    <col min="6410" max="6656" width="9.140625" style="100"/>
    <col min="6657" max="6657" width="2.85546875" style="100" customWidth="1"/>
    <col min="6658" max="6658" width="4.5703125" style="100" customWidth="1"/>
    <col min="6659" max="6659" width="33.140625" style="100" customWidth="1"/>
    <col min="6660" max="6661" width="9.140625" style="100"/>
    <col min="6662" max="6662" width="28.140625" style="100" customWidth="1"/>
    <col min="6663" max="6664" width="0" style="100" hidden="1" customWidth="1"/>
    <col min="6665" max="6665" width="19.85546875" style="100" customWidth="1"/>
    <col min="6666" max="6912" width="9.140625" style="100"/>
    <col min="6913" max="6913" width="2.85546875" style="100" customWidth="1"/>
    <col min="6914" max="6914" width="4.5703125" style="100" customWidth="1"/>
    <col min="6915" max="6915" width="33.140625" style="100" customWidth="1"/>
    <col min="6916" max="6917" width="9.140625" style="100"/>
    <col min="6918" max="6918" width="28.140625" style="100" customWidth="1"/>
    <col min="6919" max="6920" width="0" style="100" hidden="1" customWidth="1"/>
    <col min="6921" max="6921" width="19.85546875" style="100" customWidth="1"/>
    <col min="6922" max="7168" width="9.140625" style="100"/>
    <col min="7169" max="7169" width="2.85546875" style="100" customWidth="1"/>
    <col min="7170" max="7170" width="4.5703125" style="100" customWidth="1"/>
    <col min="7171" max="7171" width="33.140625" style="100" customWidth="1"/>
    <col min="7172" max="7173" width="9.140625" style="100"/>
    <col min="7174" max="7174" width="28.140625" style="100" customWidth="1"/>
    <col min="7175" max="7176" width="0" style="100" hidden="1" customWidth="1"/>
    <col min="7177" max="7177" width="19.85546875" style="100" customWidth="1"/>
    <col min="7178" max="7424" width="9.140625" style="100"/>
    <col min="7425" max="7425" width="2.85546875" style="100" customWidth="1"/>
    <col min="7426" max="7426" width="4.5703125" style="100" customWidth="1"/>
    <col min="7427" max="7427" width="33.140625" style="100" customWidth="1"/>
    <col min="7428" max="7429" width="9.140625" style="100"/>
    <col min="7430" max="7430" width="28.140625" style="100" customWidth="1"/>
    <col min="7431" max="7432" width="0" style="100" hidden="1" customWidth="1"/>
    <col min="7433" max="7433" width="19.85546875" style="100" customWidth="1"/>
    <col min="7434" max="7680" width="9.140625" style="100"/>
    <col min="7681" max="7681" width="2.85546875" style="100" customWidth="1"/>
    <col min="7682" max="7682" width="4.5703125" style="100" customWidth="1"/>
    <col min="7683" max="7683" width="33.140625" style="100" customWidth="1"/>
    <col min="7684" max="7685" width="9.140625" style="100"/>
    <col min="7686" max="7686" width="28.140625" style="100" customWidth="1"/>
    <col min="7687" max="7688" width="0" style="100" hidden="1" customWidth="1"/>
    <col min="7689" max="7689" width="19.85546875" style="100" customWidth="1"/>
    <col min="7690" max="7936" width="9.140625" style="100"/>
    <col min="7937" max="7937" width="2.85546875" style="100" customWidth="1"/>
    <col min="7938" max="7938" width="4.5703125" style="100" customWidth="1"/>
    <col min="7939" max="7939" width="33.140625" style="100" customWidth="1"/>
    <col min="7940" max="7941" width="9.140625" style="100"/>
    <col min="7942" max="7942" width="28.140625" style="100" customWidth="1"/>
    <col min="7943" max="7944" width="0" style="100" hidden="1" customWidth="1"/>
    <col min="7945" max="7945" width="19.85546875" style="100" customWidth="1"/>
    <col min="7946" max="8192" width="9.140625" style="100"/>
    <col min="8193" max="8193" width="2.85546875" style="100" customWidth="1"/>
    <col min="8194" max="8194" width="4.5703125" style="100" customWidth="1"/>
    <col min="8195" max="8195" width="33.140625" style="100" customWidth="1"/>
    <col min="8196" max="8197" width="9.140625" style="100"/>
    <col min="8198" max="8198" width="28.140625" style="100" customWidth="1"/>
    <col min="8199" max="8200" width="0" style="100" hidden="1" customWidth="1"/>
    <col min="8201" max="8201" width="19.85546875" style="100" customWidth="1"/>
    <col min="8202" max="8448" width="9.140625" style="100"/>
    <col min="8449" max="8449" width="2.85546875" style="100" customWidth="1"/>
    <col min="8450" max="8450" width="4.5703125" style="100" customWidth="1"/>
    <col min="8451" max="8451" width="33.140625" style="100" customWidth="1"/>
    <col min="8452" max="8453" width="9.140625" style="100"/>
    <col min="8454" max="8454" width="28.140625" style="100" customWidth="1"/>
    <col min="8455" max="8456" width="0" style="100" hidden="1" customWidth="1"/>
    <col min="8457" max="8457" width="19.85546875" style="100" customWidth="1"/>
    <col min="8458" max="8704" width="9.140625" style="100"/>
    <col min="8705" max="8705" width="2.85546875" style="100" customWidth="1"/>
    <col min="8706" max="8706" width="4.5703125" style="100" customWidth="1"/>
    <col min="8707" max="8707" width="33.140625" style="100" customWidth="1"/>
    <col min="8708" max="8709" width="9.140625" style="100"/>
    <col min="8710" max="8710" width="28.140625" style="100" customWidth="1"/>
    <col min="8711" max="8712" width="0" style="100" hidden="1" customWidth="1"/>
    <col min="8713" max="8713" width="19.85546875" style="100" customWidth="1"/>
    <col min="8714" max="8960" width="9.140625" style="100"/>
    <col min="8961" max="8961" width="2.85546875" style="100" customWidth="1"/>
    <col min="8962" max="8962" width="4.5703125" style="100" customWidth="1"/>
    <col min="8963" max="8963" width="33.140625" style="100" customWidth="1"/>
    <col min="8964" max="8965" width="9.140625" style="100"/>
    <col min="8966" max="8966" width="28.140625" style="100" customWidth="1"/>
    <col min="8967" max="8968" width="0" style="100" hidden="1" customWidth="1"/>
    <col min="8969" max="8969" width="19.85546875" style="100" customWidth="1"/>
    <col min="8970" max="9216" width="9.140625" style="100"/>
    <col min="9217" max="9217" width="2.85546875" style="100" customWidth="1"/>
    <col min="9218" max="9218" width="4.5703125" style="100" customWidth="1"/>
    <col min="9219" max="9219" width="33.140625" style="100" customWidth="1"/>
    <col min="9220" max="9221" width="9.140625" style="100"/>
    <col min="9222" max="9222" width="28.140625" style="100" customWidth="1"/>
    <col min="9223" max="9224" width="0" style="100" hidden="1" customWidth="1"/>
    <col min="9225" max="9225" width="19.85546875" style="100" customWidth="1"/>
    <col min="9226" max="9472" width="9.140625" style="100"/>
    <col min="9473" max="9473" width="2.85546875" style="100" customWidth="1"/>
    <col min="9474" max="9474" width="4.5703125" style="100" customWidth="1"/>
    <col min="9475" max="9475" width="33.140625" style="100" customWidth="1"/>
    <col min="9476" max="9477" width="9.140625" style="100"/>
    <col min="9478" max="9478" width="28.140625" style="100" customWidth="1"/>
    <col min="9479" max="9480" width="0" style="100" hidden="1" customWidth="1"/>
    <col min="9481" max="9481" width="19.85546875" style="100" customWidth="1"/>
    <col min="9482" max="9728" width="9.140625" style="100"/>
    <col min="9729" max="9729" width="2.85546875" style="100" customWidth="1"/>
    <col min="9730" max="9730" width="4.5703125" style="100" customWidth="1"/>
    <col min="9731" max="9731" width="33.140625" style="100" customWidth="1"/>
    <col min="9732" max="9733" width="9.140625" style="100"/>
    <col min="9734" max="9734" width="28.140625" style="100" customWidth="1"/>
    <col min="9735" max="9736" width="0" style="100" hidden="1" customWidth="1"/>
    <col min="9737" max="9737" width="19.85546875" style="100" customWidth="1"/>
    <col min="9738" max="9984" width="9.140625" style="100"/>
    <col min="9985" max="9985" width="2.85546875" style="100" customWidth="1"/>
    <col min="9986" max="9986" width="4.5703125" style="100" customWidth="1"/>
    <col min="9987" max="9987" width="33.140625" style="100" customWidth="1"/>
    <col min="9988" max="9989" width="9.140625" style="100"/>
    <col min="9990" max="9990" width="28.140625" style="100" customWidth="1"/>
    <col min="9991" max="9992" width="0" style="100" hidden="1" customWidth="1"/>
    <col min="9993" max="9993" width="19.85546875" style="100" customWidth="1"/>
    <col min="9994" max="10240" width="9.140625" style="100"/>
    <col min="10241" max="10241" width="2.85546875" style="100" customWidth="1"/>
    <col min="10242" max="10242" width="4.5703125" style="100" customWidth="1"/>
    <col min="10243" max="10243" width="33.140625" style="100" customWidth="1"/>
    <col min="10244" max="10245" width="9.140625" style="100"/>
    <col min="10246" max="10246" width="28.140625" style="100" customWidth="1"/>
    <col min="10247" max="10248" width="0" style="100" hidden="1" customWidth="1"/>
    <col min="10249" max="10249" width="19.85546875" style="100" customWidth="1"/>
    <col min="10250" max="10496" width="9.140625" style="100"/>
    <col min="10497" max="10497" width="2.85546875" style="100" customWidth="1"/>
    <col min="10498" max="10498" width="4.5703125" style="100" customWidth="1"/>
    <col min="10499" max="10499" width="33.140625" style="100" customWidth="1"/>
    <col min="10500" max="10501" width="9.140625" style="100"/>
    <col min="10502" max="10502" width="28.140625" style="100" customWidth="1"/>
    <col min="10503" max="10504" width="0" style="100" hidden="1" customWidth="1"/>
    <col min="10505" max="10505" width="19.85546875" style="100" customWidth="1"/>
    <col min="10506" max="10752" width="9.140625" style="100"/>
    <col min="10753" max="10753" width="2.85546875" style="100" customWidth="1"/>
    <col min="10754" max="10754" width="4.5703125" style="100" customWidth="1"/>
    <col min="10755" max="10755" width="33.140625" style="100" customWidth="1"/>
    <col min="10756" max="10757" width="9.140625" style="100"/>
    <col min="10758" max="10758" width="28.140625" style="100" customWidth="1"/>
    <col min="10759" max="10760" width="0" style="100" hidden="1" customWidth="1"/>
    <col min="10761" max="10761" width="19.85546875" style="100" customWidth="1"/>
    <col min="10762" max="11008" width="9.140625" style="100"/>
    <col min="11009" max="11009" width="2.85546875" style="100" customWidth="1"/>
    <col min="11010" max="11010" width="4.5703125" style="100" customWidth="1"/>
    <col min="11011" max="11011" width="33.140625" style="100" customWidth="1"/>
    <col min="11012" max="11013" width="9.140625" style="100"/>
    <col min="11014" max="11014" width="28.140625" style="100" customWidth="1"/>
    <col min="11015" max="11016" width="0" style="100" hidden="1" customWidth="1"/>
    <col min="11017" max="11017" width="19.85546875" style="100" customWidth="1"/>
    <col min="11018" max="11264" width="9.140625" style="100"/>
    <col min="11265" max="11265" width="2.85546875" style="100" customWidth="1"/>
    <col min="11266" max="11266" width="4.5703125" style="100" customWidth="1"/>
    <col min="11267" max="11267" width="33.140625" style="100" customWidth="1"/>
    <col min="11268" max="11269" width="9.140625" style="100"/>
    <col min="11270" max="11270" width="28.140625" style="100" customWidth="1"/>
    <col min="11271" max="11272" width="0" style="100" hidden="1" customWidth="1"/>
    <col min="11273" max="11273" width="19.85546875" style="100" customWidth="1"/>
    <col min="11274" max="11520" width="9.140625" style="100"/>
    <col min="11521" max="11521" width="2.85546875" style="100" customWidth="1"/>
    <col min="11522" max="11522" width="4.5703125" style="100" customWidth="1"/>
    <col min="11523" max="11523" width="33.140625" style="100" customWidth="1"/>
    <col min="11524" max="11525" width="9.140625" style="100"/>
    <col min="11526" max="11526" width="28.140625" style="100" customWidth="1"/>
    <col min="11527" max="11528" width="0" style="100" hidden="1" customWidth="1"/>
    <col min="11529" max="11529" width="19.85546875" style="100" customWidth="1"/>
    <col min="11530" max="11776" width="9.140625" style="100"/>
    <col min="11777" max="11777" width="2.85546875" style="100" customWidth="1"/>
    <col min="11778" max="11778" width="4.5703125" style="100" customWidth="1"/>
    <col min="11779" max="11779" width="33.140625" style="100" customWidth="1"/>
    <col min="11780" max="11781" width="9.140625" style="100"/>
    <col min="11782" max="11782" width="28.140625" style="100" customWidth="1"/>
    <col min="11783" max="11784" width="0" style="100" hidden="1" customWidth="1"/>
    <col min="11785" max="11785" width="19.85546875" style="100" customWidth="1"/>
    <col min="11786" max="12032" width="9.140625" style="100"/>
    <col min="12033" max="12033" width="2.85546875" style="100" customWidth="1"/>
    <col min="12034" max="12034" width="4.5703125" style="100" customWidth="1"/>
    <col min="12035" max="12035" width="33.140625" style="100" customWidth="1"/>
    <col min="12036" max="12037" width="9.140625" style="100"/>
    <col min="12038" max="12038" width="28.140625" style="100" customWidth="1"/>
    <col min="12039" max="12040" width="0" style="100" hidden="1" customWidth="1"/>
    <col min="12041" max="12041" width="19.85546875" style="100" customWidth="1"/>
    <col min="12042" max="12288" width="9.140625" style="100"/>
    <col min="12289" max="12289" width="2.85546875" style="100" customWidth="1"/>
    <col min="12290" max="12290" width="4.5703125" style="100" customWidth="1"/>
    <col min="12291" max="12291" width="33.140625" style="100" customWidth="1"/>
    <col min="12292" max="12293" width="9.140625" style="100"/>
    <col min="12294" max="12294" width="28.140625" style="100" customWidth="1"/>
    <col min="12295" max="12296" width="0" style="100" hidden="1" customWidth="1"/>
    <col min="12297" max="12297" width="19.85546875" style="100" customWidth="1"/>
    <col min="12298" max="12544" width="9.140625" style="100"/>
    <col min="12545" max="12545" width="2.85546875" style="100" customWidth="1"/>
    <col min="12546" max="12546" width="4.5703125" style="100" customWidth="1"/>
    <col min="12547" max="12547" width="33.140625" style="100" customWidth="1"/>
    <col min="12548" max="12549" width="9.140625" style="100"/>
    <col min="12550" max="12550" width="28.140625" style="100" customWidth="1"/>
    <col min="12551" max="12552" width="0" style="100" hidden="1" customWidth="1"/>
    <col min="12553" max="12553" width="19.85546875" style="100" customWidth="1"/>
    <col min="12554" max="12800" width="9.140625" style="100"/>
    <col min="12801" max="12801" width="2.85546875" style="100" customWidth="1"/>
    <col min="12802" max="12802" width="4.5703125" style="100" customWidth="1"/>
    <col min="12803" max="12803" width="33.140625" style="100" customWidth="1"/>
    <col min="12804" max="12805" width="9.140625" style="100"/>
    <col min="12806" max="12806" width="28.140625" style="100" customWidth="1"/>
    <col min="12807" max="12808" width="0" style="100" hidden="1" customWidth="1"/>
    <col min="12809" max="12809" width="19.85546875" style="100" customWidth="1"/>
    <col min="12810" max="13056" width="9.140625" style="100"/>
    <col min="13057" max="13057" width="2.85546875" style="100" customWidth="1"/>
    <col min="13058" max="13058" width="4.5703125" style="100" customWidth="1"/>
    <col min="13059" max="13059" width="33.140625" style="100" customWidth="1"/>
    <col min="13060" max="13061" width="9.140625" style="100"/>
    <col min="13062" max="13062" width="28.140625" style="100" customWidth="1"/>
    <col min="13063" max="13064" width="0" style="100" hidden="1" customWidth="1"/>
    <col min="13065" max="13065" width="19.85546875" style="100" customWidth="1"/>
    <col min="13066" max="13312" width="9.140625" style="100"/>
    <col min="13313" max="13313" width="2.85546875" style="100" customWidth="1"/>
    <col min="13314" max="13314" width="4.5703125" style="100" customWidth="1"/>
    <col min="13315" max="13315" width="33.140625" style="100" customWidth="1"/>
    <col min="13316" max="13317" width="9.140625" style="100"/>
    <col min="13318" max="13318" width="28.140625" style="100" customWidth="1"/>
    <col min="13319" max="13320" width="0" style="100" hidden="1" customWidth="1"/>
    <col min="13321" max="13321" width="19.85546875" style="100" customWidth="1"/>
    <col min="13322" max="13568" width="9.140625" style="100"/>
    <col min="13569" max="13569" width="2.85546875" style="100" customWidth="1"/>
    <col min="13570" max="13570" width="4.5703125" style="100" customWidth="1"/>
    <col min="13571" max="13571" width="33.140625" style="100" customWidth="1"/>
    <col min="13572" max="13573" width="9.140625" style="100"/>
    <col min="13574" max="13574" width="28.140625" style="100" customWidth="1"/>
    <col min="13575" max="13576" width="0" style="100" hidden="1" customWidth="1"/>
    <col min="13577" max="13577" width="19.85546875" style="100" customWidth="1"/>
    <col min="13578" max="13824" width="9.140625" style="100"/>
    <col min="13825" max="13825" width="2.85546875" style="100" customWidth="1"/>
    <col min="13826" max="13826" width="4.5703125" style="100" customWidth="1"/>
    <col min="13827" max="13827" width="33.140625" style="100" customWidth="1"/>
    <col min="13828" max="13829" width="9.140625" style="100"/>
    <col min="13830" max="13830" width="28.140625" style="100" customWidth="1"/>
    <col min="13831" max="13832" width="0" style="100" hidden="1" customWidth="1"/>
    <col min="13833" max="13833" width="19.85546875" style="100" customWidth="1"/>
    <col min="13834" max="14080" width="9.140625" style="100"/>
    <col min="14081" max="14081" width="2.85546875" style="100" customWidth="1"/>
    <col min="14082" max="14082" width="4.5703125" style="100" customWidth="1"/>
    <col min="14083" max="14083" width="33.140625" style="100" customWidth="1"/>
    <col min="14084" max="14085" width="9.140625" style="100"/>
    <col min="14086" max="14086" width="28.140625" style="100" customWidth="1"/>
    <col min="14087" max="14088" width="0" style="100" hidden="1" customWidth="1"/>
    <col min="14089" max="14089" width="19.85546875" style="100" customWidth="1"/>
    <col min="14090" max="14336" width="9.140625" style="100"/>
    <col min="14337" max="14337" width="2.85546875" style="100" customWidth="1"/>
    <col min="14338" max="14338" width="4.5703125" style="100" customWidth="1"/>
    <col min="14339" max="14339" width="33.140625" style="100" customWidth="1"/>
    <col min="14340" max="14341" width="9.140625" style="100"/>
    <col min="14342" max="14342" width="28.140625" style="100" customWidth="1"/>
    <col min="14343" max="14344" width="0" style="100" hidden="1" customWidth="1"/>
    <col min="14345" max="14345" width="19.85546875" style="100" customWidth="1"/>
    <col min="14346" max="14592" width="9.140625" style="100"/>
    <col min="14593" max="14593" width="2.85546875" style="100" customWidth="1"/>
    <col min="14594" max="14594" width="4.5703125" style="100" customWidth="1"/>
    <col min="14595" max="14595" width="33.140625" style="100" customWidth="1"/>
    <col min="14596" max="14597" width="9.140625" style="100"/>
    <col min="14598" max="14598" width="28.140625" style="100" customWidth="1"/>
    <col min="14599" max="14600" width="0" style="100" hidden="1" customWidth="1"/>
    <col min="14601" max="14601" width="19.85546875" style="100" customWidth="1"/>
    <col min="14602" max="14848" width="9.140625" style="100"/>
    <col min="14849" max="14849" width="2.85546875" style="100" customWidth="1"/>
    <col min="14850" max="14850" width="4.5703125" style="100" customWidth="1"/>
    <col min="14851" max="14851" width="33.140625" style="100" customWidth="1"/>
    <col min="14852" max="14853" width="9.140625" style="100"/>
    <col min="14854" max="14854" width="28.140625" style="100" customWidth="1"/>
    <col min="14855" max="14856" width="0" style="100" hidden="1" customWidth="1"/>
    <col min="14857" max="14857" width="19.85546875" style="100" customWidth="1"/>
    <col min="14858" max="15104" width="9.140625" style="100"/>
    <col min="15105" max="15105" width="2.85546875" style="100" customWidth="1"/>
    <col min="15106" max="15106" width="4.5703125" style="100" customWidth="1"/>
    <col min="15107" max="15107" width="33.140625" style="100" customWidth="1"/>
    <col min="15108" max="15109" width="9.140625" style="100"/>
    <col min="15110" max="15110" width="28.140625" style="100" customWidth="1"/>
    <col min="15111" max="15112" width="0" style="100" hidden="1" customWidth="1"/>
    <col min="15113" max="15113" width="19.85546875" style="100" customWidth="1"/>
    <col min="15114" max="15360" width="9.140625" style="100"/>
    <col min="15361" max="15361" width="2.85546875" style="100" customWidth="1"/>
    <col min="15362" max="15362" width="4.5703125" style="100" customWidth="1"/>
    <col min="15363" max="15363" width="33.140625" style="100" customWidth="1"/>
    <col min="15364" max="15365" width="9.140625" style="100"/>
    <col min="15366" max="15366" width="28.140625" style="100" customWidth="1"/>
    <col min="15367" max="15368" width="0" style="100" hidden="1" customWidth="1"/>
    <col min="15369" max="15369" width="19.85546875" style="100" customWidth="1"/>
    <col min="15370" max="15616" width="9.140625" style="100"/>
    <col min="15617" max="15617" width="2.85546875" style="100" customWidth="1"/>
    <col min="15618" max="15618" width="4.5703125" style="100" customWidth="1"/>
    <col min="15619" max="15619" width="33.140625" style="100" customWidth="1"/>
    <col min="15620" max="15621" width="9.140625" style="100"/>
    <col min="15622" max="15622" width="28.140625" style="100" customWidth="1"/>
    <col min="15623" max="15624" width="0" style="100" hidden="1" customWidth="1"/>
    <col min="15625" max="15625" width="19.85546875" style="100" customWidth="1"/>
    <col min="15626" max="15872" width="9.140625" style="100"/>
    <col min="15873" max="15873" width="2.85546875" style="100" customWidth="1"/>
    <col min="15874" max="15874" width="4.5703125" style="100" customWidth="1"/>
    <col min="15875" max="15875" width="33.140625" style="100" customWidth="1"/>
    <col min="15876" max="15877" width="9.140625" style="100"/>
    <col min="15878" max="15878" width="28.140625" style="100" customWidth="1"/>
    <col min="15879" max="15880" width="0" style="100" hidden="1" customWidth="1"/>
    <col min="15881" max="15881" width="19.85546875" style="100" customWidth="1"/>
    <col min="15882" max="16128" width="9.140625" style="100"/>
    <col min="16129" max="16129" width="2.85546875" style="100" customWidth="1"/>
    <col min="16130" max="16130" width="4.5703125" style="100" customWidth="1"/>
    <col min="16131" max="16131" width="33.140625" style="100" customWidth="1"/>
    <col min="16132" max="16133" width="9.140625" style="100"/>
    <col min="16134" max="16134" width="28.140625" style="100" customWidth="1"/>
    <col min="16135" max="16136" width="0" style="100" hidden="1" customWidth="1"/>
    <col min="16137" max="16137" width="19.85546875" style="100" customWidth="1"/>
    <col min="16138" max="16384" width="9.140625" style="100"/>
  </cols>
  <sheetData>
    <row r="1" spans="2:8" ht="73.5" customHeight="1">
      <c r="B1" s="135" t="s">
        <v>744</v>
      </c>
      <c r="C1" s="136"/>
      <c r="D1" s="136"/>
      <c r="E1" s="136"/>
      <c r="F1" s="136"/>
      <c r="G1" s="136"/>
      <c r="H1" s="137"/>
    </row>
    <row r="2" spans="2:8" ht="15">
      <c r="B2" s="138">
        <v>1</v>
      </c>
      <c r="C2" s="139" t="s">
        <v>202</v>
      </c>
      <c r="D2" s="140">
        <v>1961</v>
      </c>
      <c r="E2" s="141"/>
      <c r="F2" s="141"/>
      <c r="G2" s="141"/>
      <c r="H2" s="142"/>
    </row>
    <row r="3" spans="2:8" ht="95.25" customHeight="1">
      <c r="B3" s="138" t="s">
        <v>3</v>
      </c>
      <c r="C3" s="143" t="s">
        <v>203</v>
      </c>
      <c r="D3" s="144" t="s">
        <v>204</v>
      </c>
      <c r="E3" s="145"/>
      <c r="F3" s="145"/>
      <c r="G3" s="145"/>
      <c r="H3" s="146"/>
    </row>
    <row r="4" spans="2:8" ht="92.25" customHeight="1">
      <c r="B4" s="138" t="s">
        <v>6</v>
      </c>
      <c r="C4" s="143" t="s">
        <v>205</v>
      </c>
      <c r="D4" s="147" t="s">
        <v>206</v>
      </c>
      <c r="E4" s="148"/>
      <c r="F4" s="148"/>
      <c r="G4" s="148"/>
      <c r="H4" s="149"/>
    </row>
    <row r="5" spans="2:8" ht="15.75">
      <c r="B5" s="150">
        <v>3</v>
      </c>
      <c r="C5" s="151" t="s">
        <v>207</v>
      </c>
      <c r="D5" s="152"/>
      <c r="E5" s="141"/>
      <c r="F5" s="141"/>
      <c r="G5" s="141"/>
      <c r="H5" s="142"/>
    </row>
    <row r="6" spans="2:8" ht="90.75" customHeight="1">
      <c r="B6" s="153" t="s">
        <v>16</v>
      </c>
      <c r="C6" s="154" t="s">
        <v>208</v>
      </c>
      <c r="D6" s="155" t="s">
        <v>209</v>
      </c>
      <c r="E6" s="156"/>
      <c r="F6" s="156"/>
      <c r="G6" s="156"/>
      <c r="H6" s="157"/>
    </row>
    <row r="7" spans="2:8" ht="96" customHeight="1">
      <c r="B7" s="153" t="s">
        <v>18</v>
      </c>
      <c r="C7" s="154" t="s">
        <v>210</v>
      </c>
      <c r="D7" s="155" t="s">
        <v>745</v>
      </c>
      <c r="E7" s="156"/>
      <c r="F7" s="156"/>
      <c r="G7" s="156"/>
      <c r="H7" s="157"/>
    </row>
    <row r="8" spans="2:8" ht="104.25" customHeight="1">
      <c r="B8" s="153" t="s">
        <v>20</v>
      </c>
      <c r="C8" s="154" t="s">
        <v>211</v>
      </c>
      <c r="D8" s="158" t="s">
        <v>212</v>
      </c>
      <c r="E8" s="159"/>
      <c r="F8" s="159"/>
      <c r="G8" s="159"/>
      <c r="H8" s="160"/>
    </row>
    <row r="9" spans="2:8" ht="97.5" customHeight="1">
      <c r="B9" s="153" t="s">
        <v>22</v>
      </c>
      <c r="C9" s="154" t="s">
        <v>213</v>
      </c>
      <c r="D9" s="158" t="s">
        <v>746</v>
      </c>
      <c r="E9" s="159"/>
      <c r="F9" s="159"/>
      <c r="G9" s="159"/>
      <c r="H9" s="160"/>
    </row>
    <row r="10" spans="2:8" ht="72.599999999999994" customHeight="1">
      <c r="B10" s="161">
        <v>4</v>
      </c>
      <c r="C10" s="162" t="s">
        <v>214</v>
      </c>
      <c r="D10" s="163" t="s">
        <v>215</v>
      </c>
      <c r="E10" s="164"/>
      <c r="F10" s="164"/>
      <c r="G10" s="141"/>
      <c r="H10" s="142"/>
    </row>
    <row r="11" spans="2:8" ht="35.1" customHeight="1">
      <c r="B11" s="161">
        <v>5</v>
      </c>
      <c r="C11" s="162" t="s">
        <v>216</v>
      </c>
      <c r="D11" s="163" t="s">
        <v>217</v>
      </c>
      <c r="E11" s="164"/>
      <c r="F11" s="164"/>
      <c r="G11" s="141"/>
      <c r="H11" s="142"/>
    </row>
    <row r="12" spans="2:8" ht="35.1" customHeight="1">
      <c r="B12" s="161">
        <v>6</v>
      </c>
      <c r="C12" s="162" t="s">
        <v>218</v>
      </c>
      <c r="D12" s="163" t="s">
        <v>217</v>
      </c>
      <c r="E12" s="164"/>
      <c r="F12" s="164"/>
      <c r="G12" s="141"/>
      <c r="H12" s="142"/>
    </row>
    <row r="13" spans="2:8" ht="30.6" customHeight="1">
      <c r="B13" s="161">
        <v>7</v>
      </c>
      <c r="C13" s="162" t="s">
        <v>219</v>
      </c>
      <c r="D13" s="163" t="s">
        <v>220</v>
      </c>
      <c r="E13" s="164" t="s">
        <v>221</v>
      </c>
      <c r="F13" s="164" t="s">
        <v>222</v>
      </c>
      <c r="G13" s="141"/>
      <c r="H13" s="142"/>
    </row>
    <row r="14" spans="2:8" ht="15">
      <c r="B14" s="165">
        <v>8</v>
      </c>
      <c r="C14" s="166" t="s">
        <v>223</v>
      </c>
      <c r="D14" s="163" t="s">
        <v>8</v>
      </c>
      <c r="E14" s="164"/>
      <c r="F14" s="164"/>
      <c r="G14" s="141"/>
      <c r="H14" s="142"/>
    </row>
    <row r="15" spans="2:8" ht="26.25">
      <c r="B15" s="165">
        <v>9</v>
      </c>
      <c r="C15" s="167" t="s">
        <v>224</v>
      </c>
      <c r="D15" s="163" t="s">
        <v>8</v>
      </c>
      <c r="E15" s="164"/>
      <c r="F15" s="164"/>
      <c r="G15" s="141"/>
      <c r="H15" s="142"/>
    </row>
    <row r="16" spans="2:8" ht="15">
      <c r="B16" s="168">
        <v>10</v>
      </c>
      <c r="C16" s="169" t="s">
        <v>225</v>
      </c>
      <c r="D16" s="163"/>
      <c r="E16" s="164"/>
      <c r="F16" s="164"/>
      <c r="G16" s="141"/>
      <c r="H16" s="142"/>
    </row>
    <row r="17" spans="2:9" ht="15">
      <c r="B17" s="170" t="s">
        <v>16</v>
      </c>
      <c r="C17" s="166" t="s">
        <v>226</v>
      </c>
      <c r="D17" s="163"/>
      <c r="E17" s="164"/>
      <c r="F17" s="164"/>
      <c r="G17" s="141"/>
      <c r="H17" s="142"/>
    </row>
    <row r="18" spans="2:9" ht="15">
      <c r="B18" s="170" t="s">
        <v>18</v>
      </c>
      <c r="C18" s="171" t="s">
        <v>227</v>
      </c>
      <c r="D18" s="163"/>
      <c r="E18" s="164"/>
      <c r="F18" s="164"/>
      <c r="G18" s="141"/>
      <c r="H18" s="142"/>
    </row>
    <row r="19" spans="2:9" ht="15">
      <c r="B19" s="170" t="s">
        <v>20</v>
      </c>
      <c r="C19" s="171" t="s">
        <v>228</v>
      </c>
      <c r="D19" s="163"/>
      <c r="E19" s="164"/>
      <c r="F19" s="164"/>
      <c r="G19" s="141"/>
      <c r="H19" s="142"/>
    </row>
    <row r="20" spans="2:9" ht="15">
      <c r="B20" s="170" t="s">
        <v>22</v>
      </c>
      <c r="C20" s="172" t="s">
        <v>229</v>
      </c>
      <c r="D20" s="163"/>
      <c r="E20" s="164"/>
      <c r="F20" s="164"/>
      <c r="G20" s="141"/>
      <c r="H20" s="142"/>
    </row>
    <row r="21" spans="2:9" ht="15">
      <c r="B21" s="170" t="s">
        <v>24</v>
      </c>
      <c r="C21" s="172" t="s">
        <v>230</v>
      </c>
      <c r="D21" s="163"/>
      <c r="E21" s="164"/>
      <c r="F21" s="164"/>
      <c r="G21" s="141"/>
      <c r="H21" s="142"/>
    </row>
    <row r="22" spans="2:9" ht="15">
      <c r="B22" s="170" t="s">
        <v>26</v>
      </c>
      <c r="C22" s="172" t="s">
        <v>231</v>
      </c>
      <c r="D22" s="163"/>
      <c r="E22" s="164"/>
      <c r="F22" s="164"/>
      <c r="G22" s="141"/>
      <c r="H22" s="142"/>
    </row>
    <row r="23" spans="2:9" ht="15">
      <c r="B23" s="170" t="s">
        <v>28</v>
      </c>
      <c r="C23" s="171" t="s">
        <v>232</v>
      </c>
      <c r="D23" s="163" t="s">
        <v>217</v>
      </c>
      <c r="E23" s="164"/>
      <c r="F23" s="164"/>
      <c r="G23" s="141"/>
      <c r="H23" s="142"/>
    </row>
    <row r="24" spans="2:9" ht="15">
      <c r="B24" s="170" t="s">
        <v>53</v>
      </c>
      <c r="C24" s="166" t="s">
        <v>233</v>
      </c>
      <c r="D24" s="163" t="s">
        <v>217</v>
      </c>
      <c r="E24" s="164"/>
      <c r="F24" s="164"/>
      <c r="G24" s="141"/>
      <c r="H24" s="142"/>
    </row>
    <row r="25" spans="2:9" ht="15">
      <c r="B25" s="170" t="s">
        <v>56</v>
      </c>
      <c r="C25" s="171" t="s">
        <v>234</v>
      </c>
      <c r="D25" s="173"/>
      <c r="E25" s="141"/>
      <c r="F25" s="141"/>
      <c r="G25" s="141"/>
      <c r="H25" s="142"/>
    </row>
    <row r="26" spans="2:9" ht="25.5" customHeight="1">
      <c r="B26" s="174" t="s">
        <v>235</v>
      </c>
      <c r="C26" s="175"/>
      <c r="D26" s="175"/>
      <c r="E26" s="175"/>
      <c r="F26" s="175"/>
      <c r="G26" s="175"/>
      <c r="H26" s="176"/>
      <c r="I26" s="177"/>
    </row>
    <row r="27" spans="2:9">
      <c r="D27" s="178"/>
      <c r="E27" s="178"/>
      <c r="F27" s="178"/>
      <c r="G27" s="178"/>
      <c r="H27" s="178"/>
    </row>
    <row r="28" spans="2:9">
      <c r="C28" s="179" t="s">
        <v>160</v>
      </c>
      <c r="D28" s="180"/>
      <c r="E28" s="181"/>
      <c r="F28" s="181"/>
      <c r="G28" s="181"/>
      <c r="H28" s="181"/>
    </row>
    <row r="29" spans="2:9">
      <c r="C29" s="182"/>
      <c r="D29" s="181"/>
      <c r="E29" s="181"/>
      <c r="F29" s="181"/>
      <c r="G29" s="181"/>
      <c r="H29" s="181"/>
    </row>
    <row r="30" spans="2:9" ht="36.75" customHeight="1">
      <c r="C30" s="183" t="s">
        <v>236</v>
      </c>
      <c r="D30" s="181"/>
      <c r="E30" s="181"/>
      <c r="F30" s="181"/>
      <c r="G30" s="181"/>
      <c r="H30" s="181"/>
    </row>
    <row r="31" spans="2:9">
      <c r="C31" s="183"/>
      <c r="D31" s="181"/>
      <c r="E31" s="181"/>
      <c r="F31" s="181"/>
      <c r="G31" s="181"/>
      <c r="H31" s="181"/>
    </row>
    <row r="32" spans="2:9" ht="36" customHeight="1">
      <c r="C32" s="183" t="s">
        <v>237</v>
      </c>
      <c r="D32" s="181"/>
      <c r="E32" s="181"/>
      <c r="F32" s="181"/>
      <c r="G32" s="181"/>
      <c r="H32" s="181"/>
    </row>
    <row r="33" spans="4:8">
      <c r="D33" s="178"/>
      <c r="E33" s="178"/>
      <c r="F33" s="178"/>
      <c r="G33" s="178"/>
      <c r="H33" s="178"/>
    </row>
    <row r="34" spans="4:8">
      <c r="D34" s="178"/>
      <c r="E34" s="178"/>
      <c r="F34" s="178"/>
      <c r="G34" s="178"/>
      <c r="H34" s="178"/>
    </row>
    <row r="35" spans="4:8">
      <c r="D35" s="178"/>
      <c r="E35" s="178"/>
      <c r="F35" s="178"/>
      <c r="G35" s="178"/>
      <c r="H35" s="178"/>
    </row>
  </sheetData>
  <mergeCells count="6">
    <mergeCell ref="D8:H8"/>
    <mergeCell ref="D9:H9"/>
    <mergeCell ref="D3:H3"/>
    <mergeCell ref="D4:H4"/>
    <mergeCell ref="D6:H6"/>
    <mergeCell ref="D7:H7"/>
  </mergeCells>
  <pageMargins left="0.25" right="0.25" top="0.75" bottom="0.75" header="0" footer="0"/>
  <pageSetup orientation="portrait"/>
  <headerFooter>
    <oddHeader>&amp;CSheet-4</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0"/>
  <sheetViews>
    <sheetView workbookViewId="0">
      <selection activeCell="J9" sqref="J9"/>
    </sheetView>
  </sheetViews>
  <sheetFormatPr defaultColWidth="14.42578125" defaultRowHeight="15" customHeight="1"/>
  <cols>
    <col min="1" max="2" width="8.7109375" customWidth="1"/>
    <col min="3" max="3" width="33.140625" customWidth="1"/>
    <col min="4" max="6" width="8.7109375" customWidth="1"/>
    <col min="7" max="7" width="15" customWidth="1"/>
    <col min="8" max="8" width="0.140625" customWidth="1"/>
    <col min="9" max="11" width="8.7109375" customWidth="1"/>
  </cols>
  <sheetData>
    <row r="1" spans="2:8" ht="59.25" customHeight="1">
      <c r="B1" s="130" t="s">
        <v>238</v>
      </c>
      <c r="C1" s="131"/>
      <c r="D1" s="131"/>
      <c r="E1" s="131"/>
      <c r="F1" s="131"/>
      <c r="G1" s="131"/>
      <c r="H1" s="132"/>
    </row>
    <row r="2" spans="2:8" ht="24.75" customHeight="1">
      <c r="B2" s="1">
        <v>1</v>
      </c>
      <c r="C2" s="83" t="s">
        <v>239</v>
      </c>
      <c r="D2" s="84"/>
      <c r="E2" s="84"/>
      <c r="F2" s="84"/>
      <c r="G2" s="85"/>
      <c r="H2" s="84"/>
    </row>
    <row r="3" spans="2:8" ht="45" customHeight="1">
      <c r="B3" s="10" t="s">
        <v>16</v>
      </c>
      <c r="C3" s="2" t="s">
        <v>240</v>
      </c>
      <c r="D3" s="3"/>
      <c r="E3" s="4"/>
      <c r="F3" s="4"/>
      <c r="G3" s="5"/>
      <c r="H3" s="4"/>
    </row>
    <row r="4" spans="2:8" ht="45" customHeight="1">
      <c r="B4" s="10" t="s">
        <v>18</v>
      </c>
      <c r="C4" s="2" t="s">
        <v>241</v>
      </c>
      <c r="D4" s="3"/>
      <c r="E4" s="4"/>
      <c r="F4" s="4"/>
      <c r="G4" s="5"/>
      <c r="H4" s="4"/>
    </row>
    <row r="5" spans="2:8" ht="45" customHeight="1">
      <c r="B5" s="10" t="s">
        <v>20</v>
      </c>
      <c r="C5" s="2" t="s">
        <v>242</v>
      </c>
      <c r="D5" s="3"/>
      <c r="E5" s="4"/>
      <c r="F5" s="4"/>
      <c r="G5" s="5"/>
      <c r="H5" s="4"/>
    </row>
    <row r="6" spans="2:8" ht="45" customHeight="1">
      <c r="B6" s="10" t="s">
        <v>22</v>
      </c>
      <c r="C6" s="2" t="s">
        <v>243</v>
      </c>
      <c r="D6" s="3"/>
      <c r="E6" s="4"/>
      <c r="F6" s="4"/>
      <c r="G6" s="5"/>
      <c r="H6" s="4"/>
    </row>
    <row r="7" spans="2:8" ht="45" customHeight="1">
      <c r="B7" s="10" t="s">
        <v>24</v>
      </c>
      <c r="C7" s="2" t="s">
        <v>244</v>
      </c>
      <c r="D7" s="3"/>
      <c r="E7" s="4"/>
      <c r="F7" s="4"/>
      <c r="G7" s="5"/>
      <c r="H7" s="4"/>
    </row>
    <row r="8" spans="2:8" ht="45" customHeight="1">
      <c r="B8" s="10" t="s">
        <v>26</v>
      </c>
      <c r="C8" s="2" t="s">
        <v>245</v>
      </c>
      <c r="D8" s="3"/>
      <c r="E8" s="4"/>
      <c r="F8" s="4"/>
      <c r="G8" s="5"/>
      <c r="H8" s="4"/>
    </row>
    <row r="9" spans="2:8" ht="45" customHeight="1">
      <c r="B9" s="10" t="s">
        <v>28</v>
      </c>
      <c r="C9" s="2" t="s">
        <v>246</v>
      </c>
      <c r="D9" s="3"/>
      <c r="E9" s="4"/>
      <c r="F9" s="4"/>
      <c r="G9" s="5"/>
      <c r="H9" s="4"/>
    </row>
    <row r="10" spans="2:8" ht="45" customHeight="1">
      <c r="B10" s="86" t="s">
        <v>53</v>
      </c>
      <c r="C10" s="2" t="s">
        <v>247</v>
      </c>
      <c r="D10" s="3"/>
      <c r="E10" s="4"/>
      <c r="F10" s="4"/>
      <c r="G10" s="5"/>
      <c r="H10" s="4"/>
    </row>
    <row r="11" spans="2:8" ht="45" customHeight="1">
      <c r="B11" s="10" t="s">
        <v>56</v>
      </c>
      <c r="C11" s="2" t="s">
        <v>248</v>
      </c>
      <c r="D11" s="3"/>
      <c r="E11" s="4"/>
      <c r="F11" s="4"/>
      <c r="G11" s="5"/>
      <c r="H11" s="4"/>
    </row>
    <row r="12" spans="2:8" ht="45" customHeight="1">
      <c r="B12" s="10" t="s">
        <v>78</v>
      </c>
      <c r="C12" s="2" t="s">
        <v>249</v>
      </c>
      <c r="D12" s="3"/>
      <c r="E12" s="4"/>
      <c r="F12" s="4"/>
      <c r="G12" s="5"/>
      <c r="H12" s="4"/>
    </row>
    <row r="13" spans="2:8" ht="45" customHeight="1">
      <c r="B13" s="10" t="s">
        <v>81</v>
      </c>
      <c r="C13" s="6" t="s">
        <v>250</v>
      </c>
      <c r="D13" s="3"/>
      <c r="E13" s="4"/>
      <c r="F13" s="4"/>
      <c r="G13" s="5"/>
      <c r="H13" s="4"/>
    </row>
    <row r="14" spans="2:8" ht="49.5" customHeight="1">
      <c r="B14" s="1">
        <v>2</v>
      </c>
      <c r="C14" s="6" t="s">
        <v>251</v>
      </c>
      <c r="D14" s="3"/>
      <c r="E14" s="4"/>
      <c r="F14" s="4"/>
      <c r="G14" s="5"/>
      <c r="H14" s="4"/>
    </row>
    <row r="15" spans="2:8" ht="22.5" customHeight="1">
      <c r="B15" s="133" t="s">
        <v>252</v>
      </c>
      <c r="C15" s="134"/>
      <c r="D15" s="134"/>
      <c r="E15" s="134"/>
      <c r="F15" s="134"/>
      <c r="G15" s="134"/>
      <c r="H15" s="134"/>
    </row>
    <row r="16" spans="2:8" ht="12.75" customHeight="1">
      <c r="B16" s="61"/>
      <c r="C16" s="61"/>
      <c r="D16" s="61"/>
      <c r="E16" s="61"/>
      <c r="F16" s="61"/>
      <c r="G16" s="61"/>
      <c r="H16" s="61"/>
    </row>
    <row r="17" spans="2:8" ht="12.75" customHeight="1">
      <c r="B17" s="61"/>
      <c r="C17" s="82" t="s">
        <v>160</v>
      </c>
      <c r="D17" s="61"/>
      <c r="E17" s="61"/>
      <c r="F17" s="61"/>
      <c r="G17" s="61"/>
      <c r="H17" s="61"/>
    </row>
    <row r="18" spans="2:8" ht="12.75" customHeight="1">
      <c r="B18" s="61"/>
      <c r="C18" s="68" t="s">
        <v>253</v>
      </c>
      <c r="D18" s="61"/>
      <c r="E18" s="61"/>
      <c r="F18" s="61"/>
      <c r="G18" s="61"/>
      <c r="H18" s="61"/>
    </row>
    <row r="19" spans="2:8" ht="12.75" customHeight="1">
      <c r="D19" s="61"/>
      <c r="E19" s="61"/>
      <c r="F19" s="61"/>
      <c r="G19" s="61"/>
      <c r="H19" s="61"/>
    </row>
    <row r="20" spans="2:8" ht="12.75" customHeight="1"/>
    <row r="21" spans="2:8" ht="12.75" customHeight="1"/>
    <row r="22" spans="2:8" ht="12.75" customHeight="1"/>
    <row r="23" spans="2:8" ht="12.75" customHeight="1"/>
    <row r="24" spans="2:8" ht="12.75" customHeight="1"/>
    <row r="25" spans="2:8" ht="12.75" customHeight="1"/>
    <row r="26" spans="2:8" ht="12.75" customHeight="1"/>
    <row r="27" spans="2:8" ht="12.75" customHeight="1"/>
    <row r="28" spans="2:8" ht="12.75" customHeight="1"/>
    <row r="29" spans="2:8" ht="12.75" customHeight="1"/>
    <row r="30" spans="2:8" ht="12.75" customHeight="1"/>
    <row r="31" spans="2:8" ht="12.75" customHeight="1"/>
    <row r="32" spans="2: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2">
    <mergeCell ref="B1:H1"/>
    <mergeCell ref="B15:H15"/>
  </mergeCells>
  <pageMargins left="0.25" right="0.25"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23"/>
  <sheetViews>
    <sheetView workbookViewId="0"/>
  </sheetViews>
  <sheetFormatPr defaultColWidth="14.42578125" defaultRowHeight="15" customHeight="1"/>
  <cols>
    <col min="1" max="1" width="20.42578125" customWidth="1"/>
    <col min="2" max="2" width="30.7109375" customWidth="1"/>
    <col min="3" max="3" width="20.140625" customWidth="1"/>
    <col min="4" max="4" width="29.42578125" customWidth="1"/>
    <col min="5" max="18" width="8.7109375" customWidth="1"/>
    <col min="19" max="19" width="12.85546875" customWidth="1"/>
    <col min="20" max="22" width="8.7109375" customWidth="1"/>
    <col min="23" max="23" width="37.42578125" customWidth="1"/>
    <col min="24" max="24" width="15.85546875" customWidth="1"/>
    <col min="25" max="25" width="16.42578125" customWidth="1"/>
    <col min="26" max="26" width="19.5703125" customWidth="1"/>
    <col min="27" max="27" width="15.42578125" customWidth="1"/>
    <col min="28" max="66" width="8.7109375" customWidth="1"/>
  </cols>
  <sheetData>
    <row r="1" spans="1:66" ht="12.75" customHeight="1">
      <c r="A1" s="87" t="s">
        <v>254</v>
      </c>
      <c r="B1" s="87" t="s">
        <v>255</v>
      </c>
      <c r="C1" s="87" t="s">
        <v>256</v>
      </c>
      <c r="D1" s="87" t="s">
        <v>257</v>
      </c>
      <c r="E1" s="87" t="s">
        <v>258</v>
      </c>
      <c r="F1" s="87" t="s">
        <v>259</v>
      </c>
      <c r="G1" s="87" t="s">
        <v>260</v>
      </c>
      <c r="H1" s="87" t="s">
        <v>261</v>
      </c>
      <c r="I1" s="87" t="s">
        <v>262</v>
      </c>
      <c r="J1" s="87" t="s">
        <v>263</v>
      </c>
      <c r="K1" s="87" t="s">
        <v>264</v>
      </c>
      <c r="L1" s="87" t="s">
        <v>265</v>
      </c>
      <c r="M1" s="87" t="s">
        <v>266</v>
      </c>
      <c r="N1" s="87" t="s">
        <v>267</v>
      </c>
      <c r="O1" s="87" t="s">
        <v>268</v>
      </c>
      <c r="P1" s="87" t="s">
        <v>269</v>
      </c>
      <c r="Q1" s="87" t="s">
        <v>270</v>
      </c>
      <c r="R1" s="87" t="s">
        <v>271</v>
      </c>
      <c r="S1" s="87" t="s">
        <v>272</v>
      </c>
      <c r="T1" s="87" t="s">
        <v>273</v>
      </c>
      <c r="U1" s="87" t="s">
        <v>274</v>
      </c>
      <c r="V1" s="87" t="s">
        <v>275</v>
      </c>
      <c r="W1" s="87" t="s">
        <v>276</v>
      </c>
      <c r="X1" s="87" t="s">
        <v>277</v>
      </c>
      <c r="Y1" s="87" t="s">
        <v>278</v>
      </c>
      <c r="Z1" s="87" t="s">
        <v>279</v>
      </c>
      <c r="AA1" s="87" t="s">
        <v>280</v>
      </c>
      <c r="AB1" s="87" t="s">
        <v>281</v>
      </c>
      <c r="AC1" s="87" t="s">
        <v>282</v>
      </c>
      <c r="AD1" s="87" t="s">
        <v>283</v>
      </c>
      <c r="AE1" s="87" t="s">
        <v>284</v>
      </c>
      <c r="AF1" s="87" t="s">
        <v>285</v>
      </c>
      <c r="AG1" s="87" t="s">
        <v>286</v>
      </c>
      <c r="AH1" s="87" t="s">
        <v>287</v>
      </c>
      <c r="AI1" s="87" t="s">
        <v>288</v>
      </c>
      <c r="AJ1" s="87" t="s">
        <v>289</v>
      </c>
      <c r="AK1" s="87" t="s">
        <v>290</v>
      </c>
      <c r="AL1" s="87" t="s">
        <v>291</v>
      </c>
      <c r="AM1" s="87" t="s">
        <v>292</v>
      </c>
      <c r="AN1" s="87" t="s">
        <v>293</v>
      </c>
      <c r="AO1" s="87" t="s">
        <v>294</v>
      </c>
      <c r="AP1" s="87" t="s">
        <v>295</v>
      </c>
      <c r="AQ1" s="87" t="s">
        <v>296</v>
      </c>
      <c r="AR1" s="87" t="s">
        <v>297</v>
      </c>
      <c r="AS1" s="87" t="s">
        <v>298</v>
      </c>
      <c r="AT1" s="87" t="s">
        <v>299</v>
      </c>
      <c r="AU1" s="87" t="s">
        <v>300</v>
      </c>
      <c r="AV1" s="87" t="s">
        <v>301</v>
      </c>
      <c r="AW1" s="87" t="s">
        <v>302</v>
      </c>
      <c r="AX1" s="87" t="s">
        <v>303</v>
      </c>
      <c r="AY1" s="87" t="s">
        <v>304</v>
      </c>
      <c r="AZ1" s="87" t="s">
        <v>305</v>
      </c>
      <c r="BA1" s="87" t="s">
        <v>306</v>
      </c>
      <c r="BB1" s="87" t="s">
        <v>307</v>
      </c>
      <c r="BC1" s="87" t="s">
        <v>308</v>
      </c>
      <c r="BD1" s="87" t="s">
        <v>309</v>
      </c>
      <c r="BE1" s="87" t="s">
        <v>310</v>
      </c>
      <c r="BF1" s="87" t="s">
        <v>311</v>
      </c>
      <c r="BG1" s="87" t="s">
        <v>312</v>
      </c>
      <c r="BH1" s="88" t="s">
        <v>313</v>
      </c>
      <c r="BI1" s="87"/>
      <c r="BJ1" s="87"/>
      <c r="BK1" s="87"/>
      <c r="BL1" s="87"/>
      <c r="BM1" s="87"/>
      <c r="BN1" s="87"/>
    </row>
    <row r="2" spans="1:66" ht="17.25" customHeight="1">
      <c r="A2" s="89" t="s">
        <v>314</v>
      </c>
      <c r="B2" s="87" t="s">
        <v>315</v>
      </c>
      <c r="C2" s="87" t="s">
        <v>316</v>
      </c>
      <c r="D2" s="87" t="s">
        <v>317</v>
      </c>
      <c r="E2" s="89">
        <v>114</v>
      </c>
      <c r="F2" s="89">
        <v>19</v>
      </c>
      <c r="G2" s="89">
        <v>62</v>
      </c>
      <c r="H2" s="89">
        <v>33</v>
      </c>
      <c r="I2" s="87" t="s">
        <v>318</v>
      </c>
      <c r="J2" s="89">
        <v>24</v>
      </c>
      <c r="K2" s="90">
        <v>1</v>
      </c>
      <c r="L2" s="90">
        <v>0.54</v>
      </c>
      <c r="M2" s="91">
        <v>6.2100000000000002E-2</v>
      </c>
      <c r="N2" s="89">
        <v>8</v>
      </c>
      <c r="O2" s="89">
        <v>477</v>
      </c>
      <c r="P2" s="89">
        <v>53</v>
      </c>
      <c r="Q2" s="87" t="s">
        <v>319</v>
      </c>
      <c r="R2" s="87" t="s">
        <v>320</v>
      </c>
      <c r="S2" s="89">
        <v>3</v>
      </c>
      <c r="T2" s="87" t="s">
        <v>321</v>
      </c>
      <c r="U2" s="87" t="s">
        <v>5</v>
      </c>
      <c r="V2" s="87" t="s">
        <v>5</v>
      </c>
      <c r="W2" s="87" t="s">
        <v>5</v>
      </c>
      <c r="X2" s="87" t="s">
        <v>322</v>
      </c>
      <c r="Y2" s="87" t="s">
        <v>323</v>
      </c>
      <c r="Z2" s="87" t="s">
        <v>318</v>
      </c>
      <c r="AA2" s="87" t="s">
        <v>5</v>
      </c>
      <c r="AB2" s="87" t="s">
        <v>5</v>
      </c>
      <c r="AC2" s="87" t="s">
        <v>324</v>
      </c>
      <c r="AD2" s="87" t="s">
        <v>325</v>
      </c>
      <c r="AE2" s="87" t="s">
        <v>326</v>
      </c>
      <c r="AF2" s="87" t="s">
        <v>327</v>
      </c>
      <c r="AG2" s="87" t="s">
        <v>328</v>
      </c>
      <c r="AH2" s="89">
        <v>61</v>
      </c>
      <c r="AI2" s="89">
        <v>121</v>
      </c>
      <c r="AJ2" s="87" t="s">
        <v>329</v>
      </c>
      <c r="AK2" s="87" t="s">
        <v>330</v>
      </c>
      <c r="AL2" s="87" t="s">
        <v>331</v>
      </c>
      <c r="AM2" s="87" t="s">
        <v>332</v>
      </c>
      <c r="AN2" s="89">
        <v>146</v>
      </c>
      <c r="AO2" s="89">
        <v>192</v>
      </c>
      <c r="AP2" s="87" t="s">
        <v>333</v>
      </c>
      <c r="AQ2" s="87" t="s">
        <v>334</v>
      </c>
      <c r="AR2" s="87" t="s">
        <v>335</v>
      </c>
      <c r="AS2" s="92">
        <v>45058</v>
      </c>
      <c r="AT2" s="87" t="s">
        <v>336</v>
      </c>
      <c r="AU2" s="87" t="s">
        <v>5</v>
      </c>
      <c r="AV2" s="87" t="s">
        <v>5</v>
      </c>
      <c r="AW2" s="87" t="s">
        <v>5</v>
      </c>
      <c r="AX2" s="87" t="s">
        <v>337</v>
      </c>
      <c r="AY2" s="87" t="s">
        <v>337</v>
      </c>
      <c r="AZ2" s="87" t="s">
        <v>318</v>
      </c>
      <c r="BA2" s="87" t="s">
        <v>338</v>
      </c>
      <c r="BB2" s="87" t="s">
        <v>5</v>
      </c>
      <c r="BC2" s="87">
        <v>1</v>
      </c>
      <c r="BD2" s="87" t="s">
        <v>339</v>
      </c>
      <c r="BE2" s="87" t="s">
        <v>340</v>
      </c>
      <c r="BF2" s="87" t="s">
        <v>341</v>
      </c>
      <c r="BG2" s="93" t="s">
        <v>342</v>
      </c>
      <c r="BH2" s="88" t="s">
        <v>343</v>
      </c>
      <c r="BI2" s="87"/>
      <c r="BJ2" s="87"/>
      <c r="BK2" s="87"/>
      <c r="BL2" s="87"/>
      <c r="BM2" s="87"/>
      <c r="BN2" s="87"/>
    </row>
    <row r="3" spans="1:66" ht="17.25" customHeight="1">
      <c r="A3" s="89" t="s">
        <v>344</v>
      </c>
      <c r="B3" s="87" t="s">
        <v>345</v>
      </c>
      <c r="C3" s="87" t="s">
        <v>346</v>
      </c>
      <c r="D3" s="87" t="s">
        <v>347</v>
      </c>
      <c r="E3" s="89">
        <v>24</v>
      </c>
      <c r="F3" s="89">
        <v>10</v>
      </c>
      <c r="G3" s="89">
        <v>11</v>
      </c>
      <c r="H3" s="89">
        <v>3</v>
      </c>
      <c r="I3" s="89">
        <v>0</v>
      </c>
      <c r="J3" s="89">
        <v>2</v>
      </c>
      <c r="K3" s="89">
        <v>100</v>
      </c>
      <c r="L3" s="89">
        <v>19</v>
      </c>
      <c r="M3" s="89">
        <v>18.75</v>
      </c>
      <c r="N3" s="89">
        <v>5</v>
      </c>
      <c r="O3" s="89">
        <v>84</v>
      </c>
      <c r="P3" s="89">
        <v>15</v>
      </c>
      <c r="Q3" s="87" t="s">
        <v>348</v>
      </c>
      <c r="R3" s="87" t="s">
        <v>320</v>
      </c>
      <c r="S3" s="87" t="s">
        <v>318</v>
      </c>
      <c r="T3" s="87" t="s">
        <v>349</v>
      </c>
      <c r="U3" s="87" t="s">
        <v>350</v>
      </c>
      <c r="V3" s="87" t="s">
        <v>350</v>
      </c>
      <c r="W3" s="87" t="s">
        <v>350</v>
      </c>
      <c r="X3" s="87" t="s">
        <v>322</v>
      </c>
      <c r="Y3" s="87" t="s">
        <v>351</v>
      </c>
      <c r="Z3" s="87" t="s">
        <v>352</v>
      </c>
      <c r="AA3" s="87" t="s">
        <v>350</v>
      </c>
      <c r="AB3" s="87" t="s">
        <v>350</v>
      </c>
      <c r="AC3" s="87" t="s">
        <v>350</v>
      </c>
      <c r="AD3" s="87" t="s">
        <v>353</v>
      </c>
      <c r="AE3" s="87" t="s">
        <v>354</v>
      </c>
      <c r="AF3" s="87" t="s">
        <v>355</v>
      </c>
      <c r="AG3" s="87" t="s">
        <v>356</v>
      </c>
      <c r="AH3" s="87" t="s">
        <v>350</v>
      </c>
      <c r="AI3" s="87" t="s">
        <v>350</v>
      </c>
      <c r="AJ3" s="87" t="s">
        <v>329</v>
      </c>
      <c r="AK3" s="87" t="s">
        <v>318</v>
      </c>
      <c r="AL3" s="87" t="s">
        <v>357</v>
      </c>
      <c r="AM3" s="87" t="s">
        <v>332</v>
      </c>
      <c r="AN3" s="89">
        <v>123</v>
      </c>
      <c r="AO3" s="89">
        <v>32</v>
      </c>
      <c r="AP3" s="87" t="s">
        <v>358</v>
      </c>
      <c r="AQ3" s="87" t="s">
        <v>359</v>
      </c>
      <c r="AR3" s="87" t="s">
        <v>360</v>
      </c>
      <c r="AS3" s="89" t="s">
        <v>361</v>
      </c>
      <c r="AT3" s="87" t="s">
        <v>350</v>
      </c>
      <c r="AU3" s="87" t="s">
        <v>350</v>
      </c>
      <c r="AV3" s="87" t="s">
        <v>362</v>
      </c>
      <c r="AW3" s="87" t="s">
        <v>350</v>
      </c>
      <c r="AX3" s="87" t="s">
        <v>337</v>
      </c>
      <c r="AY3" s="87" t="s">
        <v>337</v>
      </c>
      <c r="AZ3" s="89">
        <v>20000</v>
      </c>
      <c r="BA3" s="87" t="s">
        <v>363</v>
      </c>
      <c r="BB3" s="87" t="s">
        <v>350</v>
      </c>
      <c r="BC3" s="87" t="s">
        <v>350</v>
      </c>
      <c r="BD3" s="87" t="s">
        <v>350</v>
      </c>
      <c r="BE3" s="87" t="s">
        <v>340</v>
      </c>
      <c r="BF3" s="87" t="s">
        <v>364</v>
      </c>
      <c r="BG3" s="93" t="s">
        <v>365</v>
      </c>
      <c r="BH3" s="88" t="s">
        <v>366</v>
      </c>
      <c r="BI3" s="87"/>
      <c r="BJ3" s="87"/>
      <c r="BK3" s="87"/>
      <c r="BL3" s="87"/>
      <c r="BM3" s="87"/>
      <c r="BN3" s="87"/>
    </row>
    <row r="4" spans="1:66" ht="17.25" customHeight="1">
      <c r="A4" s="89" t="s">
        <v>367</v>
      </c>
      <c r="B4" s="87" t="s">
        <v>368</v>
      </c>
      <c r="C4" s="87" t="s">
        <v>369</v>
      </c>
      <c r="D4" s="87" t="s">
        <v>370</v>
      </c>
      <c r="E4" s="89">
        <v>12</v>
      </c>
      <c r="F4" s="87">
        <v>8</v>
      </c>
      <c r="G4" s="87">
        <v>2</v>
      </c>
      <c r="H4" s="87">
        <v>1</v>
      </c>
      <c r="I4" s="87" t="s">
        <v>350</v>
      </c>
      <c r="J4" s="89">
        <v>5</v>
      </c>
      <c r="K4" s="87" t="s">
        <v>337</v>
      </c>
      <c r="L4" s="89">
        <v>70</v>
      </c>
      <c r="M4" s="89">
        <v>1</v>
      </c>
      <c r="N4" s="89">
        <v>3</v>
      </c>
      <c r="O4" s="89">
        <v>23</v>
      </c>
      <c r="P4" s="89">
        <v>22</v>
      </c>
      <c r="Q4" s="87">
        <v>5</v>
      </c>
      <c r="R4" s="87" t="s">
        <v>322</v>
      </c>
      <c r="S4" s="87" t="s">
        <v>337</v>
      </c>
      <c r="T4" s="89">
        <v>100</v>
      </c>
      <c r="U4" s="87" t="s">
        <v>350</v>
      </c>
      <c r="V4" s="87" t="s">
        <v>371</v>
      </c>
      <c r="W4" s="87" t="s">
        <v>350</v>
      </c>
      <c r="X4" s="87" t="s">
        <v>322</v>
      </c>
      <c r="Y4" s="87" t="s">
        <v>372</v>
      </c>
      <c r="Z4" s="89">
        <v>3</v>
      </c>
      <c r="AA4" s="87" t="s">
        <v>350</v>
      </c>
      <c r="AB4" s="87" t="s">
        <v>350</v>
      </c>
      <c r="AC4" s="87" t="s">
        <v>350</v>
      </c>
      <c r="AD4" s="87" t="s">
        <v>373</v>
      </c>
      <c r="AE4" s="87" t="s">
        <v>374</v>
      </c>
      <c r="AF4" s="87" t="s">
        <v>375</v>
      </c>
      <c r="AG4" s="87" t="s">
        <v>350</v>
      </c>
      <c r="AH4" s="87" t="s">
        <v>350</v>
      </c>
      <c r="AI4" s="89">
        <v>260</v>
      </c>
      <c r="AJ4" s="87" t="s">
        <v>376</v>
      </c>
      <c r="AK4" s="87" t="s">
        <v>318</v>
      </c>
      <c r="AL4" s="87" t="s">
        <v>357</v>
      </c>
      <c r="AM4" s="87" t="s">
        <v>377</v>
      </c>
      <c r="AN4" s="87" t="s">
        <v>373</v>
      </c>
      <c r="AO4" s="89">
        <v>48</v>
      </c>
      <c r="AP4" s="87" t="s">
        <v>378</v>
      </c>
      <c r="AQ4" s="87" t="s">
        <v>379</v>
      </c>
      <c r="AR4" s="87" t="s">
        <v>380</v>
      </c>
      <c r="AS4" s="89" t="s">
        <v>381</v>
      </c>
      <c r="AT4" s="87" t="s">
        <v>382</v>
      </c>
      <c r="AU4" s="87" t="s">
        <v>373</v>
      </c>
      <c r="AV4" s="87" t="s">
        <v>373</v>
      </c>
      <c r="AW4" s="87" t="s">
        <v>373</v>
      </c>
      <c r="AX4" s="87" t="s">
        <v>337</v>
      </c>
      <c r="AY4" s="87" t="s">
        <v>337</v>
      </c>
      <c r="AZ4" s="87" t="s">
        <v>373</v>
      </c>
      <c r="BA4" s="87" t="s">
        <v>373</v>
      </c>
      <c r="BB4" s="87" t="s">
        <v>373</v>
      </c>
      <c r="BC4" s="87" t="s">
        <v>373</v>
      </c>
      <c r="BD4" s="87" t="s">
        <v>373</v>
      </c>
      <c r="BE4" s="87" t="s">
        <v>340</v>
      </c>
      <c r="BF4" s="87" t="s">
        <v>383</v>
      </c>
      <c r="BG4" s="93" t="s">
        <v>384</v>
      </c>
      <c r="BH4" s="87" t="s">
        <v>373</v>
      </c>
      <c r="BI4" s="87"/>
      <c r="BJ4" s="87"/>
      <c r="BK4" s="87"/>
      <c r="BL4" s="87"/>
      <c r="BM4" s="87"/>
      <c r="BN4" s="87"/>
    </row>
    <row r="5" spans="1:66" ht="17.25" customHeight="1">
      <c r="A5" s="89" t="s">
        <v>385</v>
      </c>
      <c r="B5" s="87" t="s">
        <v>386</v>
      </c>
      <c r="C5" s="87" t="s">
        <v>387</v>
      </c>
      <c r="D5" s="87" t="s">
        <v>388</v>
      </c>
      <c r="E5" s="87">
        <v>6</v>
      </c>
      <c r="F5" s="89">
        <v>0</v>
      </c>
      <c r="G5" s="89">
        <v>6</v>
      </c>
      <c r="H5" s="89">
        <v>0</v>
      </c>
      <c r="I5" s="89">
        <v>0</v>
      </c>
      <c r="J5" s="89">
        <v>6</v>
      </c>
      <c r="K5" s="90">
        <v>1</v>
      </c>
      <c r="L5" s="87" t="s">
        <v>389</v>
      </c>
      <c r="M5" s="90">
        <v>0.25</v>
      </c>
      <c r="N5" s="87">
        <v>5</v>
      </c>
      <c r="O5" s="89">
        <v>18</v>
      </c>
      <c r="P5" s="89">
        <v>8</v>
      </c>
      <c r="Q5" s="87" t="s">
        <v>390</v>
      </c>
      <c r="R5" s="87" t="s">
        <v>391</v>
      </c>
      <c r="S5" s="89">
        <v>1</v>
      </c>
      <c r="T5" s="89">
        <v>20</v>
      </c>
      <c r="U5" s="89">
        <v>0</v>
      </c>
      <c r="V5" s="87" t="s">
        <v>318</v>
      </c>
      <c r="W5" s="87" t="s">
        <v>392</v>
      </c>
      <c r="X5" s="87" t="s">
        <v>322</v>
      </c>
      <c r="Y5" s="87" t="s">
        <v>393</v>
      </c>
      <c r="Z5" s="87" t="s">
        <v>394</v>
      </c>
      <c r="AA5" s="87" t="s">
        <v>318</v>
      </c>
      <c r="AB5" s="87" t="s">
        <v>318</v>
      </c>
      <c r="AC5" s="87" t="s">
        <v>318</v>
      </c>
      <c r="AD5" s="87" t="s">
        <v>395</v>
      </c>
      <c r="AE5" s="87" t="s">
        <v>318</v>
      </c>
      <c r="AF5" s="87" t="s">
        <v>396</v>
      </c>
      <c r="AG5" s="87" t="s">
        <v>397</v>
      </c>
      <c r="AH5" s="87" t="s">
        <v>398</v>
      </c>
      <c r="AI5" s="89">
        <v>50</v>
      </c>
      <c r="AJ5" s="87" t="s">
        <v>376</v>
      </c>
      <c r="AK5" s="87" t="s">
        <v>399</v>
      </c>
      <c r="AL5" s="87" t="s">
        <v>357</v>
      </c>
      <c r="AM5" s="87" t="s">
        <v>332</v>
      </c>
      <c r="AN5" s="89">
        <v>46</v>
      </c>
      <c r="AO5" s="89">
        <v>8</v>
      </c>
      <c r="AP5" s="87" t="s">
        <v>400</v>
      </c>
      <c r="AQ5" s="87" t="s">
        <v>401</v>
      </c>
      <c r="AR5" s="87" t="s">
        <v>402</v>
      </c>
      <c r="AS5" s="92">
        <v>45172</v>
      </c>
      <c r="AT5" s="87" t="s">
        <v>403</v>
      </c>
      <c r="AU5" s="87" t="s">
        <v>390</v>
      </c>
      <c r="AV5" s="87" t="s">
        <v>404</v>
      </c>
      <c r="AW5" s="87" t="s">
        <v>318</v>
      </c>
      <c r="AX5" s="87" t="s">
        <v>337</v>
      </c>
      <c r="AY5" s="87" t="s">
        <v>337</v>
      </c>
      <c r="AZ5" s="89">
        <v>5000</v>
      </c>
      <c r="BA5" s="87" t="s">
        <v>405</v>
      </c>
      <c r="BB5" s="87" t="s">
        <v>318</v>
      </c>
      <c r="BC5" s="87" t="s">
        <v>318</v>
      </c>
      <c r="BD5" s="87" t="s">
        <v>318</v>
      </c>
      <c r="BE5" s="87" t="s">
        <v>340</v>
      </c>
      <c r="BF5" s="87" t="s">
        <v>406</v>
      </c>
      <c r="BG5" s="93" t="s">
        <v>407</v>
      </c>
      <c r="BH5" s="88" t="s">
        <v>408</v>
      </c>
      <c r="BI5" s="87"/>
      <c r="BJ5" s="87"/>
      <c r="BK5" s="87"/>
      <c r="BL5" s="87"/>
      <c r="BM5" s="87"/>
      <c r="BN5" s="87"/>
    </row>
    <row r="6" spans="1:66" ht="17.25" customHeight="1">
      <c r="A6" s="89" t="s">
        <v>409</v>
      </c>
      <c r="B6" s="87" t="s">
        <v>410</v>
      </c>
      <c r="C6" s="87" t="s">
        <v>411</v>
      </c>
      <c r="D6" s="87" t="s">
        <v>412</v>
      </c>
      <c r="E6" s="89">
        <v>21</v>
      </c>
      <c r="F6" s="87">
        <v>3</v>
      </c>
      <c r="G6" s="89">
        <v>18</v>
      </c>
      <c r="H6" s="87" t="s">
        <v>350</v>
      </c>
      <c r="I6" s="87" t="s">
        <v>350</v>
      </c>
      <c r="J6" s="87">
        <v>1</v>
      </c>
      <c r="K6" s="89">
        <v>21</v>
      </c>
      <c r="L6" s="87" t="s">
        <v>413</v>
      </c>
      <c r="M6" s="87" t="s">
        <v>350</v>
      </c>
      <c r="N6" s="87">
        <v>4</v>
      </c>
      <c r="O6" s="89">
        <v>86</v>
      </c>
      <c r="P6" s="87" t="s">
        <v>414</v>
      </c>
      <c r="Q6" s="87" t="s">
        <v>415</v>
      </c>
      <c r="R6" s="87" t="s">
        <v>320</v>
      </c>
      <c r="S6" s="87">
        <v>1</v>
      </c>
      <c r="T6" s="90">
        <v>0.99</v>
      </c>
      <c r="U6" s="87" t="s">
        <v>350</v>
      </c>
      <c r="V6" s="87" t="s">
        <v>350</v>
      </c>
      <c r="W6" s="87" t="s">
        <v>350</v>
      </c>
      <c r="X6" s="87" t="s">
        <v>322</v>
      </c>
      <c r="Y6" s="87" t="s">
        <v>416</v>
      </c>
      <c r="Z6" s="87" t="s">
        <v>417</v>
      </c>
      <c r="AA6" s="87" t="s">
        <v>350</v>
      </c>
      <c r="AB6" s="87">
        <v>1</v>
      </c>
      <c r="AC6" s="87" t="s">
        <v>350</v>
      </c>
      <c r="AD6" s="87" t="s">
        <v>350</v>
      </c>
      <c r="AE6" s="87" t="s">
        <v>350</v>
      </c>
      <c r="AF6" s="87" t="s">
        <v>418</v>
      </c>
      <c r="AG6" s="87" t="s">
        <v>419</v>
      </c>
      <c r="AH6" s="87" t="s">
        <v>350</v>
      </c>
      <c r="AI6" s="89">
        <v>712</v>
      </c>
      <c r="AJ6" s="87" t="s">
        <v>376</v>
      </c>
      <c r="AK6" s="87" t="s">
        <v>318</v>
      </c>
      <c r="AL6" s="87" t="s">
        <v>357</v>
      </c>
      <c r="AM6" s="87" t="s">
        <v>377</v>
      </c>
      <c r="AN6" s="89">
        <v>59</v>
      </c>
      <c r="AO6" s="89">
        <v>32</v>
      </c>
      <c r="AP6" s="87" t="s">
        <v>420</v>
      </c>
      <c r="AQ6" s="89">
        <v>14</v>
      </c>
      <c r="AR6" s="87" t="s">
        <v>421</v>
      </c>
      <c r="AS6" s="89" t="s">
        <v>361</v>
      </c>
      <c r="AT6" s="87" t="s">
        <v>422</v>
      </c>
      <c r="AU6" s="87" t="s">
        <v>350</v>
      </c>
      <c r="AV6" s="87" t="s">
        <v>350</v>
      </c>
      <c r="AW6" s="87" t="s">
        <v>350</v>
      </c>
      <c r="AX6" s="87" t="s">
        <v>337</v>
      </c>
      <c r="AY6" s="87" t="s">
        <v>337</v>
      </c>
      <c r="AZ6" s="87" t="s">
        <v>350</v>
      </c>
      <c r="BA6" s="87" t="s">
        <v>423</v>
      </c>
      <c r="BB6" s="87" t="s">
        <v>350</v>
      </c>
      <c r="BC6" s="87" t="s">
        <v>350</v>
      </c>
      <c r="BD6" s="87" t="s">
        <v>350</v>
      </c>
      <c r="BE6" s="87" t="s">
        <v>340</v>
      </c>
      <c r="BF6" s="87" t="s">
        <v>424</v>
      </c>
      <c r="BG6" s="93" t="s">
        <v>425</v>
      </c>
      <c r="BH6" s="88" t="s">
        <v>426</v>
      </c>
      <c r="BI6" s="87"/>
      <c r="BJ6" s="87"/>
      <c r="BK6" s="87"/>
      <c r="BL6" s="87"/>
      <c r="BM6" s="87"/>
      <c r="BN6" s="87"/>
    </row>
    <row r="7" spans="1:66" ht="17.25" customHeight="1">
      <c r="A7" s="89" t="s">
        <v>427</v>
      </c>
      <c r="B7" s="87" t="s">
        <v>428</v>
      </c>
      <c r="C7" s="87" t="s">
        <v>429</v>
      </c>
      <c r="D7" s="87" t="s">
        <v>430</v>
      </c>
      <c r="E7" s="89">
        <v>26</v>
      </c>
      <c r="F7" s="89">
        <v>14</v>
      </c>
      <c r="G7" s="89">
        <v>12</v>
      </c>
      <c r="H7" s="87" t="s">
        <v>350</v>
      </c>
      <c r="I7" s="87" t="s">
        <v>350</v>
      </c>
      <c r="J7" s="87">
        <v>2</v>
      </c>
      <c r="K7" s="90">
        <v>1</v>
      </c>
      <c r="L7" s="90">
        <v>0.6</v>
      </c>
      <c r="M7" s="90">
        <v>0.01</v>
      </c>
      <c r="N7" s="87">
        <v>8</v>
      </c>
      <c r="O7" s="89">
        <v>94</v>
      </c>
      <c r="P7" s="89">
        <v>45</v>
      </c>
      <c r="Q7" s="87" t="s">
        <v>431</v>
      </c>
      <c r="R7" s="87" t="s">
        <v>320</v>
      </c>
      <c r="S7" s="89">
        <v>10</v>
      </c>
      <c r="T7" s="87" t="s">
        <v>432</v>
      </c>
      <c r="U7" s="87" t="s">
        <v>8</v>
      </c>
      <c r="V7" s="87" t="s">
        <v>8</v>
      </c>
      <c r="W7" s="87" t="s">
        <v>350</v>
      </c>
      <c r="X7" s="87" t="s">
        <v>322</v>
      </c>
      <c r="Y7" s="87" t="s">
        <v>350</v>
      </c>
      <c r="Z7" s="87" t="s">
        <v>430</v>
      </c>
      <c r="AA7" s="87" t="s">
        <v>8</v>
      </c>
      <c r="AB7" s="87" t="s">
        <v>8</v>
      </c>
      <c r="AC7" s="87" t="s">
        <v>8</v>
      </c>
      <c r="AD7" s="87" t="s">
        <v>433</v>
      </c>
      <c r="AE7" s="87" t="s">
        <v>8</v>
      </c>
      <c r="AF7" s="87" t="s">
        <v>434</v>
      </c>
      <c r="AG7" s="87" t="s">
        <v>435</v>
      </c>
      <c r="AH7" s="87" t="s">
        <v>350</v>
      </c>
      <c r="AI7" s="87" t="s">
        <v>436</v>
      </c>
      <c r="AJ7" s="87" t="s">
        <v>376</v>
      </c>
      <c r="AK7" s="87" t="s">
        <v>318</v>
      </c>
      <c r="AL7" s="87" t="s">
        <v>357</v>
      </c>
      <c r="AM7" s="87" t="s">
        <v>332</v>
      </c>
      <c r="AN7" s="89">
        <v>239</v>
      </c>
      <c r="AO7" s="89">
        <v>32</v>
      </c>
      <c r="AP7" s="87" t="s">
        <v>437</v>
      </c>
      <c r="AQ7" s="87" t="s">
        <v>438</v>
      </c>
      <c r="AR7" s="87" t="s">
        <v>439</v>
      </c>
      <c r="AS7" s="92">
        <v>45202</v>
      </c>
      <c r="AT7" s="87" t="s">
        <v>440</v>
      </c>
      <c r="AU7" s="87" t="s">
        <v>8</v>
      </c>
      <c r="AV7" s="87" t="s">
        <v>8</v>
      </c>
      <c r="AW7" s="87" t="s">
        <v>8</v>
      </c>
      <c r="AX7" s="87" t="s">
        <v>337</v>
      </c>
      <c r="AY7" s="87" t="s">
        <v>337</v>
      </c>
      <c r="AZ7" s="87" t="s">
        <v>350</v>
      </c>
      <c r="BA7" s="94">
        <v>44905</v>
      </c>
      <c r="BB7" s="87" t="s">
        <v>350</v>
      </c>
      <c r="BC7" s="87" t="s">
        <v>350</v>
      </c>
      <c r="BD7" s="87" t="s">
        <v>441</v>
      </c>
      <c r="BE7" s="87" t="s">
        <v>340</v>
      </c>
      <c r="BF7" s="87" t="s">
        <v>442</v>
      </c>
      <c r="BG7" s="93" t="s">
        <v>443</v>
      </c>
      <c r="BH7" s="88" t="s">
        <v>444</v>
      </c>
      <c r="BI7" s="87"/>
      <c r="BJ7" s="87"/>
      <c r="BK7" s="87"/>
      <c r="BL7" s="87"/>
      <c r="BM7" s="87"/>
      <c r="BN7" s="87"/>
    </row>
    <row r="8" spans="1:66" ht="17.25" customHeight="1">
      <c r="A8" s="89" t="s">
        <v>445</v>
      </c>
      <c r="B8" s="87" t="s">
        <v>446</v>
      </c>
      <c r="C8" s="87" t="s">
        <v>447</v>
      </c>
      <c r="D8" s="87" t="s">
        <v>448</v>
      </c>
      <c r="E8" s="87">
        <v>8</v>
      </c>
      <c r="F8" s="87">
        <v>0</v>
      </c>
      <c r="G8" s="87">
        <v>6</v>
      </c>
      <c r="H8" s="87">
        <v>2</v>
      </c>
      <c r="I8" s="87" t="s">
        <v>350</v>
      </c>
      <c r="J8" s="87">
        <v>8</v>
      </c>
      <c r="K8" s="90">
        <v>1</v>
      </c>
      <c r="L8" s="90">
        <v>0.8</v>
      </c>
      <c r="M8" s="87" t="s">
        <v>350</v>
      </c>
      <c r="N8" s="87">
        <v>4</v>
      </c>
      <c r="O8" s="89">
        <v>18</v>
      </c>
      <c r="P8" s="87">
        <v>2</v>
      </c>
      <c r="Q8" s="87" t="s">
        <v>350</v>
      </c>
      <c r="R8" s="87" t="s">
        <v>449</v>
      </c>
      <c r="S8" s="87" t="s">
        <v>350</v>
      </c>
      <c r="T8" s="87" t="s">
        <v>450</v>
      </c>
      <c r="U8" s="87" t="s">
        <v>350</v>
      </c>
      <c r="V8" s="87" t="s">
        <v>350</v>
      </c>
      <c r="W8" s="87" t="s">
        <v>451</v>
      </c>
      <c r="X8" s="87" t="s">
        <v>322</v>
      </c>
      <c r="Y8" s="87" t="s">
        <v>452</v>
      </c>
      <c r="Z8" s="87" t="s">
        <v>448</v>
      </c>
      <c r="AA8" s="87" t="s">
        <v>350</v>
      </c>
      <c r="AB8" s="87" t="s">
        <v>350</v>
      </c>
      <c r="AC8" s="87" t="s">
        <v>453</v>
      </c>
      <c r="AD8" s="87" t="s">
        <v>454</v>
      </c>
      <c r="AE8" s="87" t="s">
        <v>350</v>
      </c>
      <c r="AF8" s="87" t="s">
        <v>448</v>
      </c>
      <c r="AG8" s="87" t="s">
        <v>350</v>
      </c>
      <c r="AH8" s="87" t="s">
        <v>350</v>
      </c>
      <c r="AI8" s="89">
        <v>174</v>
      </c>
      <c r="AJ8" s="87" t="s">
        <v>329</v>
      </c>
      <c r="AK8" s="87" t="s">
        <v>318</v>
      </c>
      <c r="AL8" s="87" t="s">
        <v>357</v>
      </c>
      <c r="AM8" s="87" t="s">
        <v>332</v>
      </c>
      <c r="AN8" s="89">
        <v>20</v>
      </c>
      <c r="AO8" s="87">
        <v>8</v>
      </c>
      <c r="AP8" s="87" t="s">
        <v>350</v>
      </c>
      <c r="AQ8" s="87" t="s">
        <v>455</v>
      </c>
      <c r="AR8" s="87" t="s">
        <v>456</v>
      </c>
      <c r="AS8" s="92">
        <v>45233</v>
      </c>
      <c r="AT8" s="87" t="s">
        <v>457</v>
      </c>
      <c r="AU8" s="87" t="s">
        <v>350</v>
      </c>
      <c r="AV8" s="87" t="s">
        <v>458</v>
      </c>
      <c r="AW8" s="87" t="s">
        <v>350</v>
      </c>
      <c r="AX8" s="87" t="s">
        <v>337</v>
      </c>
      <c r="AY8" s="87" t="s">
        <v>337</v>
      </c>
      <c r="AZ8" s="87" t="s">
        <v>350</v>
      </c>
      <c r="BA8" s="87" t="s">
        <v>459</v>
      </c>
      <c r="BB8" s="89">
        <v>5</v>
      </c>
      <c r="BC8" s="87" t="s">
        <v>350</v>
      </c>
      <c r="BD8" s="89">
        <v>2</v>
      </c>
      <c r="BE8" s="87" t="s">
        <v>340</v>
      </c>
      <c r="BF8" s="87" t="s">
        <v>460</v>
      </c>
      <c r="BG8" s="93" t="s">
        <v>461</v>
      </c>
      <c r="BH8" s="88" t="s">
        <v>462</v>
      </c>
      <c r="BI8" s="87"/>
      <c r="BJ8" s="87"/>
      <c r="BK8" s="87"/>
      <c r="BL8" s="87"/>
      <c r="BM8" s="87"/>
      <c r="BN8" s="87"/>
    </row>
    <row r="9" spans="1:66" ht="17.25" customHeight="1">
      <c r="A9" s="89" t="s">
        <v>463</v>
      </c>
      <c r="B9" s="87" t="s">
        <v>464</v>
      </c>
      <c r="C9" s="87" t="s">
        <v>465</v>
      </c>
      <c r="D9" s="87" t="s">
        <v>466</v>
      </c>
      <c r="E9" s="89">
        <v>28</v>
      </c>
      <c r="F9" s="89">
        <v>25</v>
      </c>
      <c r="G9" s="87">
        <v>3</v>
      </c>
      <c r="H9" s="87" t="s">
        <v>350</v>
      </c>
      <c r="I9" s="87" t="s">
        <v>350</v>
      </c>
      <c r="J9" s="89">
        <v>49</v>
      </c>
      <c r="K9" s="89">
        <v>28</v>
      </c>
      <c r="L9" s="89">
        <v>97</v>
      </c>
      <c r="M9" s="87" t="s">
        <v>350</v>
      </c>
      <c r="N9" s="87">
        <v>6</v>
      </c>
      <c r="O9" s="89">
        <v>89</v>
      </c>
      <c r="P9" s="89">
        <v>15</v>
      </c>
      <c r="Q9" s="87" t="s">
        <v>467</v>
      </c>
      <c r="R9" s="87" t="s">
        <v>322</v>
      </c>
      <c r="S9" s="87" t="s">
        <v>350</v>
      </c>
      <c r="T9" s="87" t="s">
        <v>468</v>
      </c>
      <c r="U9" s="87" t="s">
        <v>350</v>
      </c>
      <c r="V9" s="87" t="s">
        <v>350</v>
      </c>
      <c r="W9" s="87" t="s">
        <v>350</v>
      </c>
      <c r="X9" s="87" t="s">
        <v>322</v>
      </c>
      <c r="Y9" s="87" t="s">
        <v>469</v>
      </c>
      <c r="Z9" s="87" t="s">
        <v>470</v>
      </c>
      <c r="AA9" s="87" t="s">
        <v>350</v>
      </c>
      <c r="AB9" s="87" t="s">
        <v>350</v>
      </c>
      <c r="AC9" s="87" t="s">
        <v>350</v>
      </c>
      <c r="AD9" s="87" t="s">
        <v>350</v>
      </c>
      <c r="AE9" s="87" t="s">
        <v>350</v>
      </c>
      <c r="AF9" s="87" t="s">
        <v>471</v>
      </c>
      <c r="AG9" s="87" t="s">
        <v>472</v>
      </c>
      <c r="AH9" s="87" t="s">
        <v>350</v>
      </c>
      <c r="AI9" s="89">
        <v>356</v>
      </c>
      <c r="AJ9" s="87" t="s">
        <v>329</v>
      </c>
      <c r="AK9" s="87" t="s">
        <v>318</v>
      </c>
      <c r="AL9" s="87" t="s">
        <v>357</v>
      </c>
      <c r="AM9" s="87" t="s">
        <v>332</v>
      </c>
      <c r="AN9" s="89">
        <v>224</v>
      </c>
      <c r="AO9" s="89">
        <v>32</v>
      </c>
      <c r="AP9" s="87" t="s">
        <v>473</v>
      </c>
      <c r="AQ9" s="87" t="s">
        <v>474</v>
      </c>
      <c r="AR9" s="87" t="s">
        <v>350</v>
      </c>
      <c r="AS9" s="92">
        <v>45172</v>
      </c>
      <c r="AT9" s="87" t="s">
        <v>475</v>
      </c>
      <c r="AU9" s="87" t="s">
        <v>350</v>
      </c>
      <c r="AV9" s="87" t="s">
        <v>350</v>
      </c>
      <c r="AW9" s="87" t="s">
        <v>350</v>
      </c>
      <c r="AX9" s="87" t="s">
        <v>337</v>
      </c>
      <c r="AY9" s="87" t="s">
        <v>337</v>
      </c>
      <c r="AZ9" s="87" t="s">
        <v>350</v>
      </c>
      <c r="BA9" s="87" t="s">
        <v>476</v>
      </c>
      <c r="BB9" s="87" t="s">
        <v>350</v>
      </c>
      <c r="BC9" s="87" t="s">
        <v>350</v>
      </c>
      <c r="BD9" s="87" t="s">
        <v>477</v>
      </c>
      <c r="BE9" s="87" t="s">
        <v>340</v>
      </c>
      <c r="BF9" s="87" t="s">
        <v>478</v>
      </c>
      <c r="BG9" s="93" t="s">
        <v>479</v>
      </c>
      <c r="BH9" s="87" t="s">
        <v>350</v>
      </c>
      <c r="BI9" s="87"/>
      <c r="BJ9" s="87"/>
      <c r="BK9" s="87"/>
      <c r="BL9" s="87"/>
      <c r="BM9" s="87"/>
      <c r="BN9" s="87"/>
    </row>
    <row r="10" spans="1:66" ht="17.25" customHeight="1">
      <c r="A10" s="89" t="s">
        <v>480</v>
      </c>
      <c r="B10" s="87" t="s">
        <v>481</v>
      </c>
      <c r="C10" s="87" t="s">
        <v>482</v>
      </c>
      <c r="D10" s="87" t="s">
        <v>483</v>
      </c>
      <c r="E10" s="89">
        <v>25</v>
      </c>
      <c r="F10" s="89">
        <v>15</v>
      </c>
      <c r="G10" s="89">
        <v>10</v>
      </c>
      <c r="H10" s="87" t="s">
        <v>350</v>
      </c>
      <c r="I10" s="87" t="s">
        <v>350</v>
      </c>
      <c r="J10" s="87" t="s">
        <v>350</v>
      </c>
      <c r="K10" s="90">
        <v>1</v>
      </c>
      <c r="L10" s="87" t="s">
        <v>484</v>
      </c>
      <c r="M10" s="87" t="s">
        <v>485</v>
      </c>
      <c r="N10" s="87">
        <v>5</v>
      </c>
      <c r="O10" s="89">
        <v>81</v>
      </c>
      <c r="P10" s="89">
        <v>33</v>
      </c>
      <c r="Q10" s="87" t="s">
        <v>486</v>
      </c>
      <c r="R10" s="87" t="s">
        <v>487</v>
      </c>
      <c r="S10" s="87" t="s">
        <v>350</v>
      </c>
      <c r="T10" s="87" t="s">
        <v>488</v>
      </c>
      <c r="U10" s="87" t="s">
        <v>350</v>
      </c>
      <c r="V10" s="87" t="s">
        <v>350</v>
      </c>
      <c r="W10" s="87" t="s">
        <v>350</v>
      </c>
      <c r="X10" s="87" t="s">
        <v>322</v>
      </c>
      <c r="Y10" s="87" t="s">
        <v>350</v>
      </c>
      <c r="Z10" s="87" t="s">
        <v>350</v>
      </c>
      <c r="AA10" s="87" t="s">
        <v>350</v>
      </c>
      <c r="AB10" s="87" t="s">
        <v>350</v>
      </c>
      <c r="AC10" s="87" t="s">
        <v>350</v>
      </c>
      <c r="AD10" s="87" t="s">
        <v>350</v>
      </c>
      <c r="AE10" s="87" t="s">
        <v>350</v>
      </c>
      <c r="AF10" s="87" t="s">
        <v>489</v>
      </c>
      <c r="AG10" s="87" t="s">
        <v>490</v>
      </c>
      <c r="AH10" s="87">
        <v>1</v>
      </c>
      <c r="AI10" s="89">
        <v>27</v>
      </c>
      <c r="AJ10" s="87" t="s">
        <v>329</v>
      </c>
      <c r="AK10" s="87" t="s">
        <v>318</v>
      </c>
      <c r="AL10" s="87" t="s">
        <v>357</v>
      </c>
      <c r="AM10" s="87" t="s">
        <v>332</v>
      </c>
      <c r="AN10" s="89">
        <v>75</v>
      </c>
      <c r="AO10" s="89">
        <v>32</v>
      </c>
      <c r="AP10" s="87" t="s">
        <v>350</v>
      </c>
      <c r="AQ10" s="87" t="s">
        <v>491</v>
      </c>
      <c r="AR10" s="87" t="s">
        <v>492</v>
      </c>
      <c r="AS10" s="92">
        <v>45080</v>
      </c>
      <c r="AT10" s="87" t="s">
        <v>493</v>
      </c>
      <c r="AU10" s="87" t="s">
        <v>350</v>
      </c>
      <c r="AV10" s="87" t="s">
        <v>350</v>
      </c>
      <c r="AW10" s="87" t="s">
        <v>350</v>
      </c>
      <c r="AX10" s="87" t="s">
        <v>337</v>
      </c>
      <c r="AY10" s="87" t="s">
        <v>337</v>
      </c>
      <c r="AZ10" s="87" t="s">
        <v>350</v>
      </c>
      <c r="BA10" s="87" t="s">
        <v>494</v>
      </c>
      <c r="BB10" s="87" t="s">
        <v>350</v>
      </c>
      <c r="BC10" s="87" t="s">
        <v>350</v>
      </c>
      <c r="BD10" s="87" t="s">
        <v>495</v>
      </c>
      <c r="BE10" s="87" t="s">
        <v>496</v>
      </c>
      <c r="BF10" s="87" t="s">
        <v>497</v>
      </c>
      <c r="BG10" s="93" t="s">
        <v>498</v>
      </c>
      <c r="BH10" s="88" t="s">
        <v>499</v>
      </c>
      <c r="BI10" s="87"/>
      <c r="BJ10" s="87"/>
      <c r="BK10" s="87"/>
      <c r="BL10" s="87"/>
      <c r="BM10" s="87"/>
      <c r="BN10" s="87"/>
    </row>
    <row r="11" spans="1:66" ht="17.25" customHeight="1">
      <c r="A11" s="89" t="s">
        <v>500</v>
      </c>
      <c r="B11" s="87" t="s">
        <v>501</v>
      </c>
      <c r="C11" s="87" t="s">
        <v>502</v>
      </c>
      <c r="D11" s="87" t="s">
        <v>503</v>
      </c>
      <c r="E11" s="89">
        <v>27</v>
      </c>
      <c r="F11" s="89">
        <v>15</v>
      </c>
      <c r="G11" s="89">
        <v>10</v>
      </c>
      <c r="H11" s="87" t="s">
        <v>350</v>
      </c>
      <c r="I11" s="87" t="s">
        <v>350</v>
      </c>
      <c r="J11" s="87" t="s">
        <v>350</v>
      </c>
      <c r="K11" s="89">
        <v>100</v>
      </c>
      <c r="L11" s="89">
        <v>80</v>
      </c>
      <c r="M11" s="87" t="s">
        <v>350</v>
      </c>
      <c r="N11" s="89">
        <v>4</v>
      </c>
      <c r="O11" s="89">
        <v>90</v>
      </c>
      <c r="P11" s="89">
        <v>10</v>
      </c>
      <c r="Q11" s="89">
        <v>2</v>
      </c>
      <c r="R11" s="87" t="s">
        <v>449</v>
      </c>
      <c r="S11" s="87" t="s">
        <v>504</v>
      </c>
      <c r="T11" s="89">
        <v>95</v>
      </c>
      <c r="U11" s="87" t="s">
        <v>350</v>
      </c>
      <c r="V11" s="87" t="s">
        <v>350</v>
      </c>
      <c r="W11" s="87" t="s">
        <v>350</v>
      </c>
      <c r="X11" s="87" t="s">
        <v>322</v>
      </c>
      <c r="Y11" s="87" t="s">
        <v>350</v>
      </c>
      <c r="Z11" s="87" t="s">
        <v>350</v>
      </c>
      <c r="AA11" s="87" t="s">
        <v>350</v>
      </c>
      <c r="AB11" s="87" t="s">
        <v>350</v>
      </c>
      <c r="AC11" s="87" t="s">
        <v>350</v>
      </c>
      <c r="AD11" s="87" t="s">
        <v>505</v>
      </c>
      <c r="AE11" s="87" t="s">
        <v>350</v>
      </c>
      <c r="AF11" s="87" t="s">
        <v>506</v>
      </c>
      <c r="AG11" s="87" t="s">
        <v>350</v>
      </c>
      <c r="AH11" s="87" t="s">
        <v>350</v>
      </c>
      <c r="AI11" s="89">
        <v>10</v>
      </c>
      <c r="AJ11" s="87" t="s">
        <v>329</v>
      </c>
      <c r="AK11" s="87" t="s">
        <v>318</v>
      </c>
      <c r="AL11" s="87" t="s">
        <v>357</v>
      </c>
      <c r="AM11" s="87" t="s">
        <v>332</v>
      </c>
      <c r="AN11" s="89">
        <v>80</v>
      </c>
      <c r="AO11" s="89">
        <v>32</v>
      </c>
      <c r="AP11" s="87" t="s">
        <v>350</v>
      </c>
      <c r="AQ11" s="87" t="s">
        <v>507</v>
      </c>
      <c r="AR11" s="87" t="s">
        <v>508</v>
      </c>
      <c r="AS11" s="89" t="s">
        <v>361</v>
      </c>
      <c r="AT11" s="87" t="s">
        <v>350</v>
      </c>
      <c r="AU11" s="87" t="s">
        <v>350</v>
      </c>
      <c r="AV11" s="87" t="s">
        <v>350</v>
      </c>
      <c r="AW11" s="87" t="s">
        <v>350</v>
      </c>
      <c r="AX11" s="87" t="s">
        <v>337</v>
      </c>
      <c r="AY11" s="87" t="s">
        <v>337</v>
      </c>
      <c r="AZ11" s="89">
        <v>5000</v>
      </c>
      <c r="BA11" s="87" t="s">
        <v>509</v>
      </c>
      <c r="BB11" s="87" t="s">
        <v>350</v>
      </c>
      <c r="BC11" s="87" t="s">
        <v>350</v>
      </c>
      <c r="BD11" s="87" t="s">
        <v>350</v>
      </c>
      <c r="BE11" s="87" t="s">
        <v>340</v>
      </c>
      <c r="BF11" s="87" t="s">
        <v>510</v>
      </c>
      <c r="BG11" s="93" t="s">
        <v>511</v>
      </c>
      <c r="BH11" s="87" t="s">
        <v>350</v>
      </c>
      <c r="BI11" s="87"/>
      <c r="BJ11" s="87"/>
      <c r="BK11" s="87"/>
      <c r="BL11" s="87"/>
      <c r="BM11" s="87"/>
      <c r="BN11" s="87"/>
    </row>
    <row r="12" spans="1:66" ht="17.25" customHeight="1">
      <c r="A12" s="89" t="s">
        <v>512</v>
      </c>
      <c r="B12" s="87" t="s">
        <v>513</v>
      </c>
      <c r="C12" s="87" t="s">
        <v>514</v>
      </c>
      <c r="D12" s="87" t="s">
        <v>515</v>
      </c>
      <c r="E12" s="89">
        <v>25</v>
      </c>
      <c r="F12" s="87">
        <v>7</v>
      </c>
      <c r="G12" s="89">
        <v>18</v>
      </c>
      <c r="H12" s="87" t="s">
        <v>350</v>
      </c>
      <c r="I12" s="87" t="s">
        <v>350</v>
      </c>
      <c r="J12" s="89">
        <v>10</v>
      </c>
      <c r="K12" s="90">
        <v>1</v>
      </c>
      <c r="L12" s="89">
        <v>10</v>
      </c>
      <c r="M12" s="87" t="s">
        <v>350</v>
      </c>
      <c r="N12" s="87">
        <v>3</v>
      </c>
      <c r="O12" s="89">
        <v>83</v>
      </c>
      <c r="P12" s="89">
        <v>20</v>
      </c>
      <c r="Q12" s="87" t="s">
        <v>350</v>
      </c>
      <c r="R12" s="87" t="s">
        <v>320</v>
      </c>
      <c r="S12" s="87" t="s">
        <v>350</v>
      </c>
      <c r="T12" s="89">
        <v>28</v>
      </c>
      <c r="U12" s="87" t="s">
        <v>350</v>
      </c>
      <c r="V12" s="87" t="s">
        <v>373</v>
      </c>
      <c r="W12" s="87" t="s">
        <v>373</v>
      </c>
      <c r="X12" s="87" t="s">
        <v>322</v>
      </c>
      <c r="Y12" s="87" t="s">
        <v>350</v>
      </c>
      <c r="Z12" s="87" t="s">
        <v>350</v>
      </c>
      <c r="AA12" s="87" t="s">
        <v>350</v>
      </c>
      <c r="AB12" s="87" t="s">
        <v>373</v>
      </c>
      <c r="AC12" s="87" t="s">
        <v>373</v>
      </c>
      <c r="AD12" s="87" t="s">
        <v>516</v>
      </c>
      <c r="AE12" s="87" t="s">
        <v>373</v>
      </c>
      <c r="AF12" s="87" t="s">
        <v>517</v>
      </c>
      <c r="AG12" s="87" t="s">
        <v>373</v>
      </c>
      <c r="AH12" s="87" t="s">
        <v>373</v>
      </c>
      <c r="AI12" s="89">
        <v>180</v>
      </c>
      <c r="AJ12" s="87" t="s">
        <v>329</v>
      </c>
      <c r="AK12" s="87" t="s">
        <v>318</v>
      </c>
      <c r="AL12" s="87" t="s">
        <v>357</v>
      </c>
      <c r="AM12" s="87" t="s">
        <v>332</v>
      </c>
      <c r="AN12" s="89">
        <v>125</v>
      </c>
      <c r="AO12" s="89">
        <v>32</v>
      </c>
      <c r="AP12" s="87" t="s">
        <v>373</v>
      </c>
      <c r="AQ12" s="87" t="s">
        <v>518</v>
      </c>
      <c r="AR12" s="87" t="s">
        <v>519</v>
      </c>
      <c r="AS12" s="92">
        <v>45202</v>
      </c>
      <c r="AT12" s="87" t="s">
        <v>520</v>
      </c>
      <c r="AU12" s="87" t="s">
        <v>373</v>
      </c>
      <c r="AV12" s="87" t="s">
        <v>373</v>
      </c>
      <c r="AW12" s="87" t="s">
        <v>373</v>
      </c>
      <c r="AX12" s="87" t="s">
        <v>337</v>
      </c>
      <c r="AY12" s="87" t="s">
        <v>337</v>
      </c>
      <c r="AZ12" s="87" t="s">
        <v>350</v>
      </c>
      <c r="BA12" s="94">
        <v>45005</v>
      </c>
      <c r="BB12" s="87" t="s">
        <v>373</v>
      </c>
      <c r="BC12" s="87" t="s">
        <v>373</v>
      </c>
      <c r="BD12" s="87" t="s">
        <v>373</v>
      </c>
      <c r="BE12" s="87" t="s">
        <v>340</v>
      </c>
      <c r="BF12" s="87" t="s">
        <v>521</v>
      </c>
      <c r="BG12" s="93" t="s">
        <v>522</v>
      </c>
      <c r="BH12" s="88" t="s">
        <v>523</v>
      </c>
      <c r="BI12" s="87"/>
      <c r="BJ12" s="87"/>
      <c r="BK12" s="87"/>
      <c r="BL12" s="87"/>
      <c r="BM12" s="87"/>
      <c r="BN12" s="87"/>
    </row>
    <row r="13" spans="1:66" ht="17.25" customHeight="1">
      <c r="A13" s="89" t="s">
        <v>524</v>
      </c>
      <c r="B13" s="87" t="s">
        <v>525</v>
      </c>
      <c r="C13" s="87" t="s">
        <v>526</v>
      </c>
      <c r="D13" s="87" t="s">
        <v>527</v>
      </c>
      <c r="E13" s="89" t="s">
        <v>528</v>
      </c>
      <c r="F13" s="89" t="s">
        <v>529</v>
      </c>
      <c r="G13" s="89">
        <v>11</v>
      </c>
      <c r="H13" s="87" t="s">
        <v>390</v>
      </c>
      <c r="I13" s="87" t="s">
        <v>390</v>
      </c>
      <c r="J13" s="87">
        <v>8</v>
      </c>
      <c r="K13" s="89">
        <v>100</v>
      </c>
      <c r="L13" s="89">
        <v>27.02</v>
      </c>
      <c r="M13" s="89">
        <v>7.31</v>
      </c>
      <c r="N13" s="87">
        <v>8</v>
      </c>
      <c r="O13" s="89">
        <v>119</v>
      </c>
      <c r="P13" s="89">
        <v>10</v>
      </c>
      <c r="Q13" s="87" t="s">
        <v>530</v>
      </c>
      <c r="R13" s="87" t="s">
        <v>391</v>
      </c>
      <c r="S13" s="87">
        <v>2</v>
      </c>
      <c r="T13" s="89">
        <v>13</v>
      </c>
      <c r="U13" s="87" t="s">
        <v>390</v>
      </c>
      <c r="V13" s="87" t="s">
        <v>390</v>
      </c>
      <c r="W13" s="87" t="s">
        <v>531</v>
      </c>
      <c r="X13" s="87" t="s">
        <v>322</v>
      </c>
      <c r="Y13" s="87" t="s">
        <v>532</v>
      </c>
      <c r="Z13" s="87" t="s">
        <v>533</v>
      </c>
      <c r="AA13" s="87" t="s">
        <v>527</v>
      </c>
      <c r="AB13" s="87" t="s">
        <v>350</v>
      </c>
      <c r="AC13" s="87" t="s">
        <v>534</v>
      </c>
      <c r="AD13" s="87" t="s">
        <v>535</v>
      </c>
      <c r="AE13" s="87" t="s">
        <v>536</v>
      </c>
      <c r="AF13" s="87" t="s">
        <v>537</v>
      </c>
      <c r="AG13" s="87" t="s">
        <v>538</v>
      </c>
      <c r="AH13" s="87">
        <v>1</v>
      </c>
      <c r="AI13" s="89">
        <v>59</v>
      </c>
      <c r="AJ13" s="87" t="s">
        <v>376</v>
      </c>
      <c r="AK13" s="87" t="s">
        <v>318</v>
      </c>
      <c r="AL13" s="87" t="s">
        <v>357</v>
      </c>
      <c r="AM13" s="87" t="s">
        <v>332</v>
      </c>
      <c r="AN13" s="89">
        <v>43</v>
      </c>
      <c r="AO13" s="87" t="s">
        <v>539</v>
      </c>
      <c r="AP13" s="87" t="s">
        <v>540</v>
      </c>
      <c r="AQ13" s="87" t="s">
        <v>541</v>
      </c>
      <c r="AR13" s="87" t="s">
        <v>542</v>
      </c>
      <c r="AS13" s="89" t="s">
        <v>543</v>
      </c>
      <c r="AT13" s="87" t="s">
        <v>544</v>
      </c>
      <c r="AU13" s="87" t="s">
        <v>390</v>
      </c>
      <c r="AV13" s="87" t="s">
        <v>390</v>
      </c>
      <c r="AW13" s="87" t="s">
        <v>390</v>
      </c>
      <c r="AX13" s="87" t="s">
        <v>337</v>
      </c>
      <c r="AY13" s="87" t="s">
        <v>337</v>
      </c>
      <c r="AZ13" s="87" t="s">
        <v>545</v>
      </c>
      <c r="BA13" s="94">
        <v>44937</v>
      </c>
      <c r="BB13" s="87" t="s">
        <v>390</v>
      </c>
      <c r="BC13" s="87" t="s">
        <v>390</v>
      </c>
      <c r="BD13" s="87" t="s">
        <v>390</v>
      </c>
      <c r="BE13" s="87" t="s">
        <v>340</v>
      </c>
      <c r="BF13" s="87" t="s">
        <v>546</v>
      </c>
      <c r="BG13" s="93" t="s">
        <v>547</v>
      </c>
      <c r="BH13" s="88" t="s">
        <v>548</v>
      </c>
      <c r="BI13" s="87"/>
      <c r="BJ13" s="87"/>
      <c r="BK13" s="87"/>
      <c r="BL13" s="87"/>
      <c r="BM13" s="87"/>
      <c r="BN13" s="87"/>
    </row>
    <row r="14" spans="1:66" ht="17.25" customHeight="1">
      <c r="A14" s="89" t="s">
        <v>549</v>
      </c>
      <c r="B14" s="87" t="s">
        <v>550</v>
      </c>
      <c r="C14" s="87" t="s">
        <v>551</v>
      </c>
      <c r="D14" s="87" t="s">
        <v>552</v>
      </c>
      <c r="E14" s="89">
        <v>62</v>
      </c>
      <c r="F14" s="89">
        <v>43</v>
      </c>
      <c r="G14" s="89">
        <v>18</v>
      </c>
      <c r="H14" s="89">
        <v>1</v>
      </c>
      <c r="I14" s="89">
        <v>0</v>
      </c>
      <c r="J14" s="89">
        <v>12</v>
      </c>
      <c r="K14" s="89">
        <v>65</v>
      </c>
      <c r="L14" s="89">
        <v>61.5</v>
      </c>
      <c r="M14" s="89">
        <v>1.4999999999999999E-2</v>
      </c>
      <c r="N14" s="89">
        <v>7</v>
      </c>
      <c r="O14" s="89">
        <v>210</v>
      </c>
      <c r="P14" s="89">
        <v>26</v>
      </c>
      <c r="Q14" s="87" t="s">
        <v>553</v>
      </c>
      <c r="R14" s="87" t="s">
        <v>449</v>
      </c>
      <c r="S14" s="89">
        <v>2</v>
      </c>
      <c r="T14" s="91">
        <v>0.1424</v>
      </c>
      <c r="U14" s="87" t="s">
        <v>318</v>
      </c>
      <c r="V14" s="87" t="s">
        <v>318</v>
      </c>
      <c r="W14" s="87" t="s">
        <v>554</v>
      </c>
      <c r="X14" s="87" t="s">
        <v>322</v>
      </c>
      <c r="Y14" s="87" t="s">
        <v>555</v>
      </c>
      <c r="Z14" s="87" t="s">
        <v>555</v>
      </c>
      <c r="AA14" s="87" t="s">
        <v>318</v>
      </c>
      <c r="AB14" s="87" t="s">
        <v>318</v>
      </c>
      <c r="AC14" s="87" t="s">
        <v>318</v>
      </c>
      <c r="AD14" s="87" t="s">
        <v>556</v>
      </c>
      <c r="AE14" s="87" t="s">
        <v>318</v>
      </c>
      <c r="AF14" s="87" t="s">
        <v>557</v>
      </c>
      <c r="AG14" s="87" t="s">
        <v>318</v>
      </c>
      <c r="AH14" s="89">
        <v>2</v>
      </c>
      <c r="AI14" s="89">
        <v>879</v>
      </c>
      <c r="AJ14" s="87" t="s">
        <v>376</v>
      </c>
      <c r="AK14" s="87" t="s">
        <v>558</v>
      </c>
      <c r="AL14" s="87" t="s">
        <v>357</v>
      </c>
      <c r="AM14" s="87" t="s">
        <v>559</v>
      </c>
      <c r="AN14" s="89">
        <v>470</v>
      </c>
      <c r="AO14" s="89">
        <v>80</v>
      </c>
      <c r="AP14" s="87" t="s">
        <v>560</v>
      </c>
      <c r="AQ14" s="87" t="s">
        <v>561</v>
      </c>
      <c r="AR14" s="87" t="s">
        <v>562</v>
      </c>
      <c r="AS14" s="89" t="s">
        <v>563</v>
      </c>
      <c r="AT14" s="87" t="s">
        <v>564</v>
      </c>
      <c r="AU14" s="87" t="s">
        <v>318</v>
      </c>
      <c r="AV14" s="87" t="s">
        <v>555</v>
      </c>
      <c r="AW14" s="87" t="s">
        <v>318</v>
      </c>
      <c r="AX14" s="87" t="s">
        <v>337</v>
      </c>
      <c r="AY14" s="87" t="s">
        <v>337</v>
      </c>
      <c r="AZ14" s="89">
        <v>30000</v>
      </c>
      <c r="BA14" s="87" t="s">
        <v>565</v>
      </c>
      <c r="BB14" s="87" t="s">
        <v>318</v>
      </c>
      <c r="BC14" s="87" t="s">
        <v>318</v>
      </c>
      <c r="BD14" s="87" t="s">
        <v>318</v>
      </c>
      <c r="BE14" s="87" t="s">
        <v>496</v>
      </c>
      <c r="BF14" s="87" t="s">
        <v>566</v>
      </c>
      <c r="BG14" s="93" t="s">
        <v>567</v>
      </c>
      <c r="BH14" s="88" t="s">
        <v>568</v>
      </c>
      <c r="BI14" s="87"/>
      <c r="BJ14" s="87"/>
      <c r="BK14" s="87"/>
      <c r="BL14" s="87"/>
      <c r="BM14" s="87"/>
      <c r="BN14" s="87"/>
    </row>
    <row r="15" spans="1:66" ht="17.25" customHeight="1">
      <c r="A15" s="89" t="s">
        <v>569</v>
      </c>
      <c r="B15" s="87" t="s">
        <v>570</v>
      </c>
      <c r="C15" s="87" t="s">
        <v>571</v>
      </c>
      <c r="D15" s="87" t="s">
        <v>572</v>
      </c>
      <c r="E15" s="89">
        <v>30</v>
      </c>
      <c r="F15" s="89">
        <v>18</v>
      </c>
      <c r="G15" s="89">
        <v>11</v>
      </c>
      <c r="H15" s="89">
        <v>1</v>
      </c>
      <c r="I15" s="89">
        <v>0</v>
      </c>
      <c r="J15" s="89">
        <v>6</v>
      </c>
      <c r="K15" s="89">
        <v>100</v>
      </c>
      <c r="L15" s="89">
        <v>73</v>
      </c>
      <c r="M15" s="89">
        <v>0</v>
      </c>
      <c r="N15" s="89">
        <v>4</v>
      </c>
      <c r="O15" s="89">
        <v>92</v>
      </c>
      <c r="P15" s="89">
        <v>1</v>
      </c>
      <c r="Q15" s="89">
        <v>0</v>
      </c>
      <c r="R15" s="87" t="s">
        <v>322</v>
      </c>
      <c r="S15" s="89">
        <v>0</v>
      </c>
      <c r="T15" s="89">
        <v>93</v>
      </c>
      <c r="U15" s="87" t="s">
        <v>350</v>
      </c>
      <c r="V15" s="87" t="s">
        <v>350</v>
      </c>
      <c r="W15" s="87" t="s">
        <v>573</v>
      </c>
      <c r="X15" s="87" t="s">
        <v>574</v>
      </c>
      <c r="Y15" s="89">
        <v>0</v>
      </c>
      <c r="Z15" s="89">
        <v>0</v>
      </c>
      <c r="AA15" s="87" t="s">
        <v>575</v>
      </c>
      <c r="AB15" s="89">
        <v>0</v>
      </c>
      <c r="AC15" s="89">
        <v>0</v>
      </c>
      <c r="AD15" s="89">
        <v>0</v>
      </c>
      <c r="AE15" s="89">
        <v>0</v>
      </c>
      <c r="AF15" s="89">
        <v>0</v>
      </c>
      <c r="AG15" s="87" t="s">
        <v>576</v>
      </c>
      <c r="AH15" s="89">
        <v>30</v>
      </c>
      <c r="AI15" s="89">
        <v>636</v>
      </c>
      <c r="AJ15" s="87" t="s">
        <v>376</v>
      </c>
      <c r="AK15" s="87" t="s">
        <v>558</v>
      </c>
      <c r="AL15" s="87" t="s">
        <v>357</v>
      </c>
      <c r="AM15" s="87" t="s">
        <v>332</v>
      </c>
      <c r="AN15" s="87" t="s">
        <v>577</v>
      </c>
      <c r="AO15" s="89">
        <v>32</v>
      </c>
      <c r="AP15" s="89">
        <v>6</v>
      </c>
      <c r="AQ15" s="89">
        <v>9</v>
      </c>
      <c r="AR15" s="87" t="s">
        <v>350</v>
      </c>
      <c r="AS15" s="92">
        <v>45172</v>
      </c>
      <c r="AT15" s="87" t="s">
        <v>578</v>
      </c>
      <c r="AU15" s="87" t="s">
        <v>350</v>
      </c>
      <c r="AV15" s="87" t="s">
        <v>350</v>
      </c>
      <c r="AW15" s="87" t="s">
        <v>350</v>
      </c>
      <c r="AX15" s="87" t="s">
        <v>337</v>
      </c>
      <c r="AY15" s="87" t="s">
        <v>337</v>
      </c>
      <c r="AZ15" s="87" t="s">
        <v>350</v>
      </c>
      <c r="BA15" s="87" t="s">
        <v>350</v>
      </c>
      <c r="BB15" s="87" t="s">
        <v>350</v>
      </c>
      <c r="BC15" s="87" t="s">
        <v>350</v>
      </c>
      <c r="BD15" s="87" t="s">
        <v>350</v>
      </c>
      <c r="BE15" s="87" t="s">
        <v>340</v>
      </c>
      <c r="BF15" s="87" t="s">
        <v>579</v>
      </c>
      <c r="BG15" s="93" t="s">
        <v>580</v>
      </c>
      <c r="BH15" s="87" t="s">
        <v>581</v>
      </c>
      <c r="BI15" s="87"/>
      <c r="BJ15" s="87"/>
      <c r="BK15" s="87"/>
      <c r="BL15" s="87"/>
      <c r="BM15" s="87"/>
      <c r="BN15" s="87"/>
    </row>
    <row r="16" spans="1:66" ht="17.25" customHeight="1">
      <c r="A16" s="89" t="s">
        <v>582</v>
      </c>
      <c r="B16" s="87" t="s">
        <v>583</v>
      </c>
      <c r="C16" s="87" t="s">
        <v>584</v>
      </c>
      <c r="D16" s="87" t="s">
        <v>585</v>
      </c>
      <c r="E16" s="89">
        <v>11</v>
      </c>
      <c r="F16" s="89">
        <v>6</v>
      </c>
      <c r="G16" s="89">
        <v>5</v>
      </c>
      <c r="H16" s="87" t="s">
        <v>350</v>
      </c>
      <c r="I16" s="87" t="s">
        <v>350</v>
      </c>
      <c r="J16" s="89">
        <v>6</v>
      </c>
      <c r="K16" s="89">
        <v>100</v>
      </c>
      <c r="L16" s="89">
        <v>6</v>
      </c>
      <c r="M16" s="87" t="s">
        <v>350</v>
      </c>
      <c r="N16" s="89">
        <v>3</v>
      </c>
      <c r="O16" s="89">
        <v>12</v>
      </c>
      <c r="P16" s="89">
        <v>3</v>
      </c>
      <c r="Q16" s="89">
        <v>3</v>
      </c>
      <c r="R16" s="87" t="s">
        <v>322</v>
      </c>
      <c r="S16" s="87" t="s">
        <v>350</v>
      </c>
      <c r="T16" s="89">
        <v>93</v>
      </c>
      <c r="U16" s="87" t="s">
        <v>350</v>
      </c>
      <c r="V16" s="87" t="s">
        <v>350</v>
      </c>
      <c r="W16" s="87" t="s">
        <v>350</v>
      </c>
      <c r="X16" s="87" t="s">
        <v>322</v>
      </c>
      <c r="Y16" s="87" t="s">
        <v>350</v>
      </c>
      <c r="Z16" s="87" t="s">
        <v>350</v>
      </c>
      <c r="AA16" s="87" t="s">
        <v>350</v>
      </c>
      <c r="AB16" s="87" t="s">
        <v>350</v>
      </c>
      <c r="AC16" s="87" t="s">
        <v>350</v>
      </c>
      <c r="AD16" s="87" t="s">
        <v>350</v>
      </c>
      <c r="AE16" s="87" t="s">
        <v>350</v>
      </c>
      <c r="AF16" s="87" t="s">
        <v>350</v>
      </c>
      <c r="AG16" s="87" t="s">
        <v>350</v>
      </c>
      <c r="AH16" s="89">
        <v>1</v>
      </c>
      <c r="AI16" s="89">
        <v>15</v>
      </c>
      <c r="AJ16" s="87" t="s">
        <v>329</v>
      </c>
      <c r="AK16" s="87" t="s">
        <v>318</v>
      </c>
      <c r="AL16" s="87" t="s">
        <v>357</v>
      </c>
      <c r="AM16" s="87" t="s">
        <v>332</v>
      </c>
      <c r="AN16" s="87"/>
      <c r="AO16" s="89">
        <v>16</v>
      </c>
      <c r="AP16" s="89">
        <v>2</v>
      </c>
      <c r="AQ16" s="87" t="s">
        <v>586</v>
      </c>
      <c r="AR16" s="87" t="s">
        <v>587</v>
      </c>
      <c r="AS16" s="89" t="s">
        <v>361</v>
      </c>
      <c r="AT16" s="87" t="s">
        <v>350</v>
      </c>
      <c r="AU16" s="87" t="s">
        <v>350</v>
      </c>
      <c r="AV16" s="87" t="s">
        <v>350</v>
      </c>
      <c r="AW16" s="87" t="s">
        <v>350</v>
      </c>
      <c r="AX16" s="87" t="s">
        <v>337</v>
      </c>
      <c r="AY16" s="87" t="s">
        <v>337</v>
      </c>
      <c r="AZ16" s="87" t="s">
        <v>350</v>
      </c>
      <c r="BA16" s="87" t="s">
        <v>588</v>
      </c>
      <c r="BB16" s="87" t="s">
        <v>350</v>
      </c>
      <c r="BC16" s="87" t="s">
        <v>350</v>
      </c>
      <c r="BD16" s="87" t="s">
        <v>350</v>
      </c>
      <c r="BE16" s="87" t="s">
        <v>496</v>
      </c>
      <c r="BF16" s="87" t="s">
        <v>589</v>
      </c>
      <c r="BG16" s="93" t="s">
        <v>590</v>
      </c>
      <c r="BH16" s="88" t="s">
        <v>591</v>
      </c>
      <c r="BI16" s="87"/>
      <c r="BJ16" s="87"/>
      <c r="BK16" s="87"/>
      <c r="BL16" s="87"/>
      <c r="BM16" s="87"/>
      <c r="BN16" s="87"/>
    </row>
    <row r="17" spans="1:66" ht="17.25" customHeight="1">
      <c r="A17" s="89" t="s">
        <v>592</v>
      </c>
      <c r="B17" s="87" t="s">
        <v>570</v>
      </c>
      <c r="C17" s="87" t="s">
        <v>593</v>
      </c>
      <c r="D17" s="87" t="s">
        <v>572</v>
      </c>
      <c r="E17" s="89">
        <v>18</v>
      </c>
      <c r="F17" s="89">
        <v>8</v>
      </c>
      <c r="G17" s="89">
        <v>9</v>
      </c>
      <c r="H17" s="89">
        <v>1</v>
      </c>
      <c r="I17" s="89">
        <v>0</v>
      </c>
      <c r="J17" s="89">
        <v>4</v>
      </c>
      <c r="K17" s="89">
        <v>100</v>
      </c>
      <c r="L17" s="89">
        <v>65</v>
      </c>
      <c r="M17" s="87" t="s">
        <v>350</v>
      </c>
      <c r="N17" s="89">
        <v>4</v>
      </c>
      <c r="O17" s="89">
        <v>71</v>
      </c>
      <c r="P17" s="89">
        <v>1</v>
      </c>
      <c r="Q17" s="87" t="s">
        <v>350</v>
      </c>
      <c r="R17" s="87" t="s">
        <v>322</v>
      </c>
      <c r="S17" s="87" t="s">
        <v>350</v>
      </c>
      <c r="T17" s="89">
        <v>91</v>
      </c>
      <c r="U17" s="87" t="s">
        <v>350</v>
      </c>
      <c r="V17" s="87" t="s">
        <v>350</v>
      </c>
      <c r="W17" s="87" t="s">
        <v>350</v>
      </c>
      <c r="X17" s="87" t="s">
        <v>322</v>
      </c>
      <c r="Y17" s="87" t="s">
        <v>350</v>
      </c>
      <c r="Z17" s="87" t="s">
        <v>350</v>
      </c>
      <c r="AA17" s="87" t="s">
        <v>350</v>
      </c>
      <c r="AB17" s="87" t="s">
        <v>350</v>
      </c>
      <c r="AC17" s="87" t="s">
        <v>350</v>
      </c>
      <c r="AD17" s="87" t="s">
        <v>350</v>
      </c>
      <c r="AE17" s="87" t="s">
        <v>350</v>
      </c>
      <c r="AF17" s="87" t="s">
        <v>350</v>
      </c>
      <c r="AG17" s="87" t="s">
        <v>350</v>
      </c>
      <c r="AH17" s="89">
        <v>30</v>
      </c>
      <c r="AI17" s="89">
        <v>636</v>
      </c>
      <c r="AJ17" s="87" t="s">
        <v>376</v>
      </c>
      <c r="AK17" s="87" t="s">
        <v>558</v>
      </c>
      <c r="AL17" s="87" t="s">
        <v>357</v>
      </c>
      <c r="AM17" s="87" t="s">
        <v>332</v>
      </c>
      <c r="AN17" s="87" t="s">
        <v>577</v>
      </c>
      <c r="AO17" s="89">
        <v>32</v>
      </c>
      <c r="AP17" s="89">
        <v>4</v>
      </c>
      <c r="AQ17" s="89">
        <v>9</v>
      </c>
      <c r="AR17" s="87" t="s">
        <v>350</v>
      </c>
      <c r="AS17" s="92">
        <v>45172</v>
      </c>
      <c r="AT17" s="87" t="s">
        <v>594</v>
      </c>
      <c r="AU17" s="87" t="s">
        <v>350</v>
      </c>
      <c r="AV17" s="87" t="s">
        <v>350</v>
      </c>
      <c r="AW17" s="87" t="s">
        <v>350</v>
      </c>
      <c r="AX17" s="87" t="s">
        <v>337</v>
      </c>
      <c r="AY17" s="87" t="s">
        <v>337</v>
      </c>
      <c r="AZ17" s="87" t="s">
        <v>350</v>
      </c>
      <c r="BA17" s="87" t="s">
        <v>350</v>
      </c>
      <c r="BB17" s="87" t="s">
        <v>350</v>
      </c>
      <c r="BC17" s="87" t="s">
        <v>350</v>
      </c>
      <c r="BD17" s="87" t="s">
        <v>350</v>
      </c>
      <c r="BE17" s="87" t="s">
        <v>340</v>
      </c>
      <c r="BF17" s="87" t="s">
        <v>595</v>
      </c>
      <c r="BG17" s="93" t="s">
        <v>596</v>
      </c>
      <c r="BH17" s="87" t="s">
        <v>581</v>
      </c>
      <c r="BI17" s="87"/>
      <c r="BJ17" s="87"/>
      <c r="BK17" s="87"/>
      <c r="BL17" s="87"/>
      <c r="BM17" s="87"/>
      <c r="BN17" s="87"/>
    </row>
    <row r="18" spans="1:66" ht="17.25" customHeight="1">
      <c r="A18" s="89" t="s">
        <v>597</v>
      </c>
      <c r="B18" s="87" t="s">
        <v>598</v>
      </c>
      <c r="C18" s="87" t="s">
        <v>599</v>
      </c>
      <c r="D18" s="87" t="s">
        <v>600</v>
      </c>
      <c r="E18" s="89">
        <v>23</v>
      </c>
      <c r="F18" s="89">
        <v>14</v>
      </c>
      <c r="G18" s="89">
        <v>9</v>
      </c>
      <c r="H18" s="89">
        <v>0</v>
      </c>
      <c r="I18" s="89">
        <v>0</v>
      </c>
      <c r="J18" s="89">
        <v>23</v>
      </c>
      <c r="K18" s="89">
        <v>100</v>
      </c>
      <c r="L18" s="87" t="s">
        <v>601</v>
      </c>
      <c r="M18" s="89">
        <v>0</v>
      </c>
      <c r="N18" s="89">
        <v>4</v>
      </c>
      <c r="O18" s="89">
        <v>75</v>
      </c>
      <c r="P18" s="89">
        <v>1</v>
      </c>
      <c r="Q18" s="87" t="s">
        <v>602</v>
      </c>
      <c r="R18" s="87" t="s">
        <v>449</v>
      </c>
      <c r="S18" s="87" t="s">
        <v>350</v>
      </c>
      <c r="T18" s="89">
        <v>25</v>
      </c>
      <c r="U18" s="87" t="s">
        <v>603</v>
      </c>
      <c r="V18" s="87" t="s">
        <v>318</v>
      </c>
      <c r="W18" s="87" t="s">
        <v>604</v>
      </c>
      <c r="X18" s="87" t="s">
        <v>322</v>
      </c>
      <c r="Y18" s="87" t="s">
        <v>605</v>
      </c>
      <c r="Z18" s="87" t="s">
        <v>605</v>
      </c>
      <c r="AA18" s="87" t="s">
        <v>606</v>
      </c>
      <c r="AB18" s="87" t="s">
        <v>607</v>
      </c>
      <c r="AC18" s="87" t="s">
        <v>607</v>
      </c>
      <c r="AD18" s="87" t="s">
        <v>608</v>
      </c>
      <c r="AE18" s="87" t="s">
        <v>609</v>
      </c>
      <c r="AF18" s="87" t="s">
        <v>610</v>
      </c>
      <c r="AG18" s="87" t="s">
        <v>607</v>
      </c>
      <c r="AH18" s="89">
        <v>7</v>
      </c>
      <c r="AI18" s="89">
        <v>245</v>
      </c>
      <c r="AJ18" s="87" t="s">
        <v>329</v>
      </c>
      <c r="AK18" s="87" t="s">
        <v>330</v>
      </c>
      <c r="AL18" s="87" t="s">
        <v>611</v>
      </c>
      <c r="AM18" s="87" t="s">
        <v>332</v>
      </c>
      <c r="AN18" s="89">
        <v>97</v>
      </c>
      <c r="AO18" s="89">
        <v>32</v>
      </c>
      <c r="AP18" s="87" t="s">
        <v>318</v>
      </c>
      <c r="AQ18" s="87" t="s">
        <v>612</v>
      </c>
      <c r="AR18" s="87" t="s">
        <v>318</v>
      </c>
      <c r="AS18" s="92">
        <v>45233</v>
      </c>
      <c r="AT18" s="87" t="s">
        <v>318</v>
      </c>
      <c r="AU18" s="87" t="s">
        <v>318</v>
      </c>
      <c r="AV18" s="87" t="s">
        <v>613</v>
      </c>
      <c r="AW18" s="87" t="s">
        <v>318</v>
      </c>
      <c r="AX18" s="87" t="s">
        <v>337</v>
      </c>
      <c r="AY18" s="87" t="s">
        <v>337</v>
      </c>
      <c r="AZ18" s="87" t="s">
        <v>318</v>
      </c>
      <c r="BA18" s="87" t="s">
        <v>614</v>
      </c>
      <c r="BB18" s="87" t="s">
        <v>318</v>
      </c>
      <c r="BC18" s="87" t="s">
        <v>318</v>
      </c>
      <c r="BD18" s="87" t="s">
        <v>318</v>
      </c>
      <c r="BE18" s="87" t="s">
        <v>496</v>
      </c>
      <c r="BF18" s="87" t="s">
        <v>615</v>
      </c>
      <c r="BG18" s="93" t="s">
        <v>616</v>
      </c>
      <c r="BH18" s="87" t="s">
        <v>617</v>
      </c>
      <c r="BI18" s="87"/>
      <c r="BJ18" s="87"/>
      <c r="BK18" s="87"/>
      <c r="BL18" s="87"/>
      <c r="BM18" s="87"/>
      <c r="BN18" s="87"/>
    </row>
    <row r="19" spans="1:66" ht="17.25" customHeight="1">
      <c r="A19" s="89" t="s">
        <v>618</v>
      </c>
      <c r="B19" s="87" t="s">
        <v>619</v>
      </c>
      <c r="C19" s="87" t="s">
        <v>620</v>
      </c>
      <c r="D19" s="87" t="s">
        <v>621</v>
      </c>
      <c r="E19" s="89">
        <v>63</v>
      </c>
      <c r="F19" s="89">
        <v>50</v>
      </c>
      <c r="G19" s="89">
        <v>13</v>
      </c>
      <c r="H19" s="89">
        <v>0</v>
      </c>
      <c r="I19" s="89">
        <v>3</v>
      </c>
      <c r="J19" s="89">
        <v>66</v>
      </c>
      <c r="K19" s="89">
        <v>100</v>
      </c>
      <c r="L19" s="89">
        <v>40</v>
      </c>
      <c r="M19" s="89">
        <v>0</v>
      </c>
      <c r="N19" s="89">
        <v>10</v>
      </c>
      <c r="O19" s="89">
        <v>220</v>
      </c>
      <c r="P19" s="89">
        <v>20</v>
      </c>
      <c r="Q19" s="87" t="s">
        <v>622</v>
      </c>
      <c r="R19" s="87" t="s">
        <v>487</v>
      </c>
      <c r="S19" s="87">
        <v>1</v>
      </c>
      <c r="T19" s="87" t="s">
        <v>623</v>
      </c>
      <c r="U19" s="87" t="s">
        <v>350</v>
      </c>
      <c r="V19" s="87" t="s">
        <v>350</v>
      </c>
      <c r="W19" s="87" t="s">
        <v>624</v>
      </c>
      <c r="X19" s="87" t="s">
        <v>322</v>
      </c>
      <c r="Y19" s="87" t="s">
        <v>625</v>
      </c>
      <c r="Z19" s="87" t="s">
        <v>626</v>
      </c>
      <c r="AA19" s="87" t="s">
        <v>350</v>
      </c>
      <c r="AB19" s="87" t="s">
        <v>350</v>
      </c>
      <c r="AC19" s="87" t="s">
        <v>627</v>
      </c>
      <c r="AD19" s="87" t="s">
        <v>628</v>
      </c>
      <c r="AE19" s="87" t="s">
        <v>350</v>
      </c>
      <c r="AF19" s="87" t="s">
        <v>629</v>
      </c>
      <c r="AG19" s="87" t="s">
        <v>350</v>
      </c>
      <c r="AH19" s="89">
        <v>42</v>
      </c>
      <c r="AI19" s="89">
        <v>2669</v>
      </c>
      <c r="AJ19" s="87" t="s">
        <v>376</v>
      </c>
      <c r="AK19" s="87" t="s">
        <v>558</v>
      </c>
      <c r="AL19" s="87" t="s">
        <v>357</v>
      </c>
      <c r="AM19" s="87" t="s">
        <v>332</v>
      </c>
      <c r="AN19" s="89">
        <v>500</v>
      </c>
      <c r="AO19" s="89">
        <v>80</v>
      </c>
      <c r="AP19" s="87" t="s">
        <v>630</v>
      </c>
      <c r="AQ19" s="89">
        <v>5</v>
      </c>
      <c r="AR19" s="87" t="s">
        <v>631</v>
      </c>
      <c r="AS19" s="89" t="s">
        <v>361</v>
      </c>
      <c r="AT19" s="87" t="s">
        <v>350</v>
      </c>
      <c r="AU19" s="87" t="s">
        <v>350</v>
      </c>
      <c r="AV19" s="87" t="s">
        <v>350</v>
      </c>
      <c r="AW19" s="87" t="s">
        <v>350</v>
      </c>
      <c r="AX19" s="87" t="s">
        <v>337</v>
      </c>
      <c r="AY19" s="87" t="s">
        <v>337</v>
      </c>
      <c r="AZ19" s="87" t="s">
        <v>632</v>
      </c>
      <c r="BA19" s="94">
        <v>44968</v>
      </c>
      <c r="BB19" s="87" t="s">
        <v>350</v>
      </c>
      <c r="BC19" s="87" t="s">
        <v>350</v>
      </c>
      <c r="BD19" s="87" t="s">
        <v>633</v>
      </c>
      <c r="BE19" s="87" t="s">
        <v>496</v>
      </c>
      <c r="BF19" s="87" t="s">
        <v>634</v>
      </c>
      <c r="BG19" s="93" t="s">
        <v>635</v>
      </c>
      <c r="BH19" s="88" t="s">
        <v>636</v>
      </c>
      <c r="BI19" s="87"/>
      <c r="BJ19" s="87"/>
      <c r="BK19" s="87"/>
      <c r="BL19" s="87"/>
      <c r="BM19" s="87"/>
      <c r="BN19" s="87"/>
    </row>
    <row r="20" spans="1:66" ht="17.25" customHeight="1">
      <c r="A20" s="89" t="s">
        <v>637</v>
      </c>
      <c r="B20" s="87" t="s">
        <v>638</v>
      </c>
      <c r="C20" s="87" t="s">
        <v>639</v>
      </c>
      <c r="D20" s="87" t="s">
        <v>640</v>
      </c>
      <c r="E20" s="89">
        <v>36</v>
      </c>
      <c r="F20" s="89">
        <v>23</v>
      </c>
      <c r="G20" s="89">
        <v>13</v>
      </c>
      <c r="H20" s="87" t="s">
        <v>350</v>
      </c>
      <c r="I20" s="87" t="s">
        <v>350</v>
      </c>
      <c r="J20" s="89">
        <v>36</v>
      </c>
      <c r="K20" s="89">
        <v>100</v>
      </c>
      <c r="L20" s="87" t="s">
        <v>641</v>
      </c>
      <c r="M20" s="89">
        <v>10</v>
      </c>
      <c r="N20" s="87" t="s">
        <v>642</v>
      </c>
      <c r="O20" s="89">
        <v>120</v>
      </c>
      <c r="P20" s="87" t="s">
        <v>643</v>
      </c>
      <c r="Q20" s="87" t="s">
        <v>644</v>
      </c>
      <c r="R20" s="87" t="s">
        <v>320</v>
      </c>
      <c r="S20" s="87" t="s">
        <v>350</v>
      </c>
      <c r="T20" s="87" t="s">
        <v>645</v>
      </c>
      <c r="U20" s="87" t="s">
        <v>350</v>
      </c>
      <c r="V20" s="87" t="s">
        <v>350</v>
      </c>
      <c r="W20" s="87" t="s">
        <v>646</v>
      </c>
      <c r="X20" s="87" t="s">
        <v>647</v>
      </c>
      <c r="Y20" s="87" t="s">
        <v>648</v>
      </c>
      <c r="Z20" s="87" t="s">
        <v>350</v>
      </c>
      <c r="AA20" s="87" t="s">
        <v>350</v>
      </c>
      <c r="AB20" s="87" t="s">
        <v>350</v>
      </c>
      <c r="AC20" s="87" t="s">
        <v>649</v>
      </c>
      <c r="AD20" s="87" t="s">
        <v>650</v>
      </c>
      <c r="AE20" s="87" t="s">
        <v>350</v>
      </c>
      <c r="AF20" s="87" t="s">
        <v>651</v>
      </c>
      <c r="AG20" s="87" t="s">
        <v>652</v>
      </c>
      <c r="AH20" s="87" t="s">
        <v>653</v>
      </c>
      <c r="AI20" s="87" t="s">
        <v>654</v>
      </c>
      <c r="AJ20" s="87" t="s">
        <v>376</v>
      </c>
      <c r="AK20" s="87" t="s">
        <v>318</v>
      </c>
      <c r="AL20" s="87" t="s">
        <v>357</v>
      </c>
      <c r="AM20" s="87" t="s">
        <v>559</v>
      </c>
      <c r="AN20" s="89">
        <v>188</v>
      </c>
      <c r="AO20" s="89">
        <v>48</v>
      </c>
      <c r="AP20" s="87" t="s">
        <v>350</v>
      </c>
      <c r="AQ20" s="87" t="s">
        <v>655</v>
      </c>
      <c r="AR20" s="87" t="s">
        <v>656</v>
      </c>
      <c r="AS20" s="92">
        <v>45143</v>
      </c>
      <c r="AT20" s="87" t="s">
        <v>350</v>
      </c>
      <c r="AU20" s="87" t="s">
        <v>350</v>
      </c>
      <c r="AV20" s="87" t="s">
        <v>657</v>
      </c>
      <c r="AW20" s="87" t="s">
        <v>350</v>
      </c>
      <c r="AX20" s="87" t="s">
        <v>337</v>
      </c>
      <c r="AY20" s="87" t="s">
        <v>337</v>
      </c>
      <c r="AZ20" s="87" t="s">
        <v>658</v>
      </c>
      <c r="BA20" s="87" t="s">
        <v>659</v>
      </c>
      <c r="BB20" s="87" t="s">
        <v>350</v>
      </c>
      <c r="BC20" s="87" t="s">
        <v>350</v>
      </c>
      <c r="BD20" s="87" t="s">
        <v>350</v>
      </c>
      <c r="BE20" s="87" t="s">
        <v>340</v>
      </c>
      <c r="BF20" s="87" t="s">
        <v>660</v>
      </c>
      <c r="BG20" s="93" t="s">
        <v>661</v>
      </c>
      <c r="BH20" s="88" t="s">
        <v>662</v>
      </c>
      <c r="BI20" s="87"/>
      <c r="BJ20" s="87"/>
      <c r="BK20" s="87"/>
      <c r="BL20" s="87"/>
      <c r="BM20" s="87"/>
      <c r="BN20" s="87"/>
    </row>
    <row r="21" spans="1:66" ht="17.25" customHeight="1">
      <c r="A21" s="89" t="s">
        <v>663</v>
      </c>
      <c r="B21" s="87" t="s">
        <v>428</v>
      </c>
      <c r="C21" s="87" t="s">
        <v>664</v>
      </c>
      <c r="D21" s="87" t="s">
        <v>430</v>
      </c>
      <c r="E21" s="89">
        <v>16</v>
      </c>
      <c r="F21" s="89">
        <v>10</v>
      </c>
      <c r="G21" s="87">
        <v>4</v>
      </c>
      <c r="H21" s="87">
        <v>2</v>
      </c>
      <c r="I21" s="87" t="s">
        <v>350</v>
      </c>
      <c r="J21" s="87" t="s">
        <v>350</v>
      </c>
      <c r="K21" s="90">
        <v>1</v>
      </c>
      <c r="L21" s="90">
        <v>0.5</v>
      </c>
      <c r="M21" s="87" t="s">
        <v>350</v>
      </c>
      <c r="N21" s="87">
        <v>2</v>
      </c>
      <c r="O21" s="89">
        <v>32</v>
      </c>
      <c r="P21" s="89">
        <v>20</v>
      </c>
      <c r="Q21" s="87" t="s">
        <v>665</v>
      </c>
      <c r="R21" s="87" t="s">
        <v>320</v>
      </c>
      <c r="S21" s="87" t="s">
        <v>8</v>
      </c>
      <c r="T21" s="87" t="s">
        <v>666</v>
      </c>
      <c r="U21" s="87" t="s">
        <v>8</v>
      </c>
      <c r="V21" s="87" t="s">
        <v>8</v>
      </c>
      <c r="W21" s="87" t="s">
        <v>350</v>
      </c>
      <c r="X21" s="87" t="s">
        <v>322</v>
      </c>
      <c r="Y21" s="87" t="s">
        <v>350</v>
      </c>
      <c r="Z21" s="87" t="s">
        <v>430</v>
      </c>
      <c r="AA21" s="87" t="s">
        <v>8</v>
      </c>
      <c r="AB21" s="87" t="s">
        <v>8</v>
      </c>
      <c r="AC21" s="87" t="s">
        <v>8</v>
      </c>
      <c r="AD21" s="87" t="s">
        <v>350</v>
      </c>
      <c r="AE21" s="87" t="s">
        <v>350</v>
      </c>
      <c r="AF21" s="87" t="s">
        <v>667</v>
      </c>
      <c r="AG21" s="87" t="s">
        <v>430</v>
      </c>
      <c r="AH21" s="87" t="s">
        <v>350</v>
      </c>
      <c r="AI21" s="87" t="s">
        <v>668</v>
      </c>
      <c r="AJ21" s="87" t="s">
        <v>376</v>
      </c>
      <c r="AK21" s="87" t="s">
        <v>318</v>
      </c>
      <c r="AL21" s="87" t="s">
        <v>357</v>
      </c>
      <c r="AM21" s="87" t="s">
        <v>332</v>
      </c>
      <c r="AN21" s="87" t="s">
        <v>8</v>
      </c>
      <c r="AO21" s="89">
        <v>16</v>
      </c>
      <c r="AP21" s="87" t="s">
        <v>350</v>
      </c>
      <c r="AQ21" s="87" t="s">
        <v>669</v>
      </c>
      <c r="AR21" s="87" t="s">
        <v>670</v>
      </c>
      <c r="AS21" s="92">
        <v>45202</v>
      </c>
      <c r="AT21" s="87" t="s">
        <v>671</v>
      </c>
      <c r="AU21" s="87" t="s">
        <v>8</v>
      </c>
      <c r="AV21" s="87" t="s">
        <v>8</v>
      </c>
      <c r="AW21" s="87" t="s">
        <v>8</v>
      </c>
      <c r="AX21" s="87" t="s">
        <v>337</v>
      </c>
      <c r="AY21" s="87" t="s">
        <v>337</v>
      </c>
      <c r="AZ21" s="87" t="s">
        <v>350</v>
      </c>
      <c r="BA21" s="94">
        <v>44905</v>
      </c>
      <c r="BB21" s="87" t="s">
        <v>350</v>
      </c>
      <c r="BC21" s="87" t="s">
        <v>350</v>
      </c>
      <c r="BD21" s="87" t="s">
        <v>672</v>
      </c>
      <c r="BE21" s="87" t="s">
        <v>340</v>
      </c>
      <c r="BF21" s="87" t="s">
        <v>673</v>
      </c>
      <c r="BG21" s="93" t="s">
        <v>674</v>
      </c>
      <c r="BH21" s="88" t="s">
        <v>675</v>
      </c>
      <c r="BI21" s="87"/>
      <c r="BJ21" s="87"/>
      <c r="BK21" s="87"/>
      <c r="BL21" s="87"/>
      <c r="BM21" s="87"/>
      <c r="BN21" s="87"/>
    </row>
    <row r="22" spans="1:66" ht="17.25" customHeight="1">
      <c r="A22" s="89" t="s">
        <v>676</v>
      </c>
      <c r="B22" s="87" t="s">
        <v>677</v>
      </c>
      <c r="C22" s="87" t="s">
        <v>678</v>
      </c>
      <c r="D22" s="87" t="s">
        <v>679</v>
      </c>
      <c r="E22" s="89">
        <v>5</v>
      </c>
      <c r="F22" s="89">
        <v>3</v>
      </c>
      <c r="G22" s="89">
        <v>2</v>
      </c>
      <c r="H22" s="87" t="s">
        <v>350</v>
      </c>
      <c r="I22" s="87" t="s">
        <v>350</v>
      </c>
      <c r="J22" s="89">
        <v>3</v>
      </c>
      <c r="K22" s="90">
        <v>1</v>
      </c>
      <c r="L22" s="90">
        <v>0.4</v>
      </c>
      <c r="M22" s="90">
        <v>0</v>
      </c>
      <c r="N22" s="89">
        <v>2</v>
      </c>
      <c r="O22" s="89">
        <v>14</v>
      </c>
      <c r="P22" s="89">
        <v>8</v>
      </c>
      <c r="Q22" s="87" t="s">
        <v>680</v>
      </c>
      <c r="R22" s="87" t="s">
        <v>320</v>
      </c>
      <c r="S22" s="89">
        <v>1</v>
      </c>
      <c r="T22" s="87" t="s">
        <v>681</v>
      </c>
      <c r="U22" s="87" t="s">
        <v>8</v>
      </c>
      <c r="V22" s="87" t="s">
        <v>8</v>
      </c>
      <c r="W22" s="87" t="s">
        <v>8</v>
      </c>
      <c r="X22" s="87" t="s">
        <v>322</v>
      </c>
      <c r="Y22" s="87" t="s">
        <v>8</v>
      </c>
      <c r="Z22" s="87" t="s">
        <v>8</v>
      </c>
      <c r="AA22" s="87" t="s">
        <v>8</v>
      </c>
      <c r="AB22" s="87" t="s">
        <v>8</v>
      </c>
      <c r="AC22" s="87" t="s">
        <v>8</v>
      </c>
      <c r="AD22" s="87" t="s">
        <v>8</v>
      </c>
      <c r="AE22" s="87" t="s">
        <v>8</v>
      </c>
      <c r="AF22" s="87" t="s">
        <v>8</v>
      </c>
      <c r="AG22" s="87" t="s">
        <v>8</v>
      </c>
      <c r="AH22" s="89">
        <v>1</v>
      </c>
      <c r="AI22" s="89">
        <v>68</v>
      </c>
      <c r="AJ22" s="87" t="s">
        <v>329</v>
      </c>
      <c r="AK22" s="87" t="s">
        <v>558</v>
      </c>
      <c r="AL22" s="87" t="s">
        <v>357</v>
      </c>
      <c r="AM22" s="87" t="s">
        <v>332</v>
      </c>
      <c r="AN22" s="89">
        <v>138</v>
      </c>
      <c r="AO22" s="89">
        <v>32</v>
      </c>
      <c r="AP22" s="87" t="s">
        <v>682</v>
      </c>
      <c r="AQ22" s="87" t="s">
        <v>683</v>
      </c>
      <c r="AR22" s="87" t="s">
        <v>684</v>
      </c>
      <c r="AS22" s="92">
        <v>45265</v>
      </c>
      <c r="AT22" s="87" t="s">
        <v>8</v>
      </c>
      <c r="AU22" s="87" t="s">
        <v>8</v>
      </c>
      <c r="AV22" s="87" t="s">
        <v>8</v>
      </c>
      <c r="AW22" s="87" t="s">
        <v>8</v>
      </c>
      <c r="AX22" s="87" t="s">
        <v>337</v>
      </c>
      <c r="AY22" s="87" t="s">
        <v>337</v>
      </c>
      <c r="AZ22" s="87" t="s">
        <v>8</v>
      </c>
      <c r="BA22" s="94">
        <v>44859</v>
      </c>
      <c r="BB22" s="89">
        <v>1</v>
      </c>
      <c r="BC22" s="89">
        <v>1</v>
      </c>
      <c r="BD22" s="87" t="s">
        <v>8</v>
      </c>
      <c r="BE22" s="87" t="s">
        <v>340</v>
      </c>
      <c r="BF22" s="87" t="s">
        <v>685</v>
      </c>
      <c r="BG22" s="93" t="s">
        <v>686</v>
      </c>
      <c r="BH22" s="88" t="s">
        <v>687</v>
      </c>
      <c r="BI22" s="87"/>
      <c r="BJ22" s="87"/>
      <c r="BK22" s="87"/>
      <c r="BL22" s="87"/>
      <c r="BM22" s="87"/>
      <c r="BN22" s="87"/>
    </row>
    <row r="23" spans="1:66" ht="17.25" customHeight="1">
      <c r="A23" s="89" t="s">
        <v>688</v>
      </c>
      <c r="B23" s="87" t="s">
        <v>689</v>
      </c>
      <c r="C23" s="87" t="s">
        <v>690</v>
      </c>
      <c r="D23" s="87" t="s">
        <v>691</v>
      </c>
      <c r="E23" s="89">
        <v>16</v>
      </c>
      <c r="F23" s="89">
        <v>13</v>
      </c>
      <c r="G23" s="89">
        <v>3</v>
      </c>
      <c r="H23" s="87">
        <v>0</v>
      </c>
      <c r="I23" s="87">
        <v>0</v>
      </c>
      <c r="J23" s="89">
        <v>16</v>
      </c>
      <c r="K23" s="90">
        <v>1</v>
      </c>
      <c r="L23" s="90">
        <v>0.2</v>
      </c>
      <c r="M23" s="87">
        <v>0</v>
      </c>
      <c r="N23" s="87">
        <v>2</v>
      </c>
      <c r="O23" s="89">
        <v>36</v>
      </c>
      <c r="P23" s="89">
        <v>10</v>
      </c>
      <c r="Q23" s="87">
        <v>0</v>
      </c>
      <c r="R23" s="87" t="s">
        <v>322</v>
      </c>
      <c r="S23" s="87" t="s">
        <v>692</v>
      </c>
      <c r="T23" s="87" t="s">
        <v>693</v>
      </c>
      <c r="U23" s="87" t="s">
        <v>350</v>
      </c>
      <c r="V23" s="87" t="s">
        <v>350</v>
      </c>
      <c r="W23" s="87" t="s">
        <v>694</v>
      </c>
      <c r="X23" s="87" t="s">
        <v>322</v>
      </c>
      <c r="Y23" s="87" t="s">
        <v>695</v>
      </c>
      <c r="Z23" s="87" t="s">
        <v>695</v>
      </c>
      <c r="AA23" s="87" t="s">
        <v>696</v>
      </c>
      <c r="AB23" s="87">
        <v>0</v>
      </c>
      <c r="AC23" s="87" t="s">
        <v>350</v>
      </c>
      <c r="AD23" s="87" t="s">
        <v>697</v>
      </c>
      <c r="AE23" s="87" t="s">
        <v>350</v>
      </c>
      <c r="AF23" s="87" t="s">
        <v>698</v>
      </c>
      <c r="AG23" s="87" t="s">
        <v>350</v>
      </c>
      <c r="AH23" s="87">
        <v>1</v>
      </c>
      <c r="AI23" s="89">
        <v>86</v>
      </c>
      <c r="AJ23" s="87" t="s">
        <v>376</v>
      </c>
      <c r="AK23" s="87" t="s">
        <v>318</v>
      </c>
      <c r="AL23" s="87" t="s">
        <v>357</v>
      </c>
      <c r="AM23" s="87" t="s">
        <v>332</v>
      </c>
      <c r="AN23" s="87" t="s">
        <v>699</v>
      </c>
      <c r="AO23" s="89">
        <v>32</v>
      </c>
      <c r="AP23" s="87" t="s">
        <v>700</v>
      </c>
      <c r="AQ23" s="87" t="s">
        <v>701</v>
      </c>
      <c r="AR23" s="87" t="s">
        <v>702</v>
      </c>
      <c r="AS23" s="92">
        <v>45172</v>
      </c>
      <c r="AT23" s="87" t="s">
        <v>703</v>
      </c>
      <c r="AU23" s="87" t="s">
        <v>350</v>
      </c>
      <c r="AV23" s="87" t="s">
        <v>704</v>
      </c>
      <c r="AW23" s="87" t="s">
        <v>350</v>
      </c>
      <c r="AX23" s="87" t="s">
        <v>337</v>
      </c>
      <c r="AY23" s="87" t="s">
        <v>337</v>
      </c>
      <c r="AZ23" s="89">
        <v>5000</v>
      </c>
      <c r="BA23" s="95">
        <v>45174</v>
      </c>
      <c r="BB23" s="87">
        <v>2</v>
      </c>
      <c r="BC23" s="87" t="s">
        <v>350</v>
      </c>
      <c r="BD23" s="87">
        <v>1</v>
      </c>
      <c r="BE23" s="87" t="s">
        <v>340</v>
      </c>
      <c r="BF23" s="87" t="s">
        <v>705</v>
      </c>
      <c r="BG23" s="93" t="s">
        <v>706</v>
      </c>
      <c r="BH23" s="88" t="s">
        <v>707</v>
      </c>
      <c r="BI23" s="87"/>
      <c r="BJ23" s="87"/>
      <c r="BK23" s="87"/>
      <c r="BL23" s="87"/>
      <c r="BM23" s="87"/>
      <c r="BN23" s="87"/>
    </row>
    <row r="24" spans="1:66" ht="12.75" customHeight="1">
      <c r="A24" s="87"/>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7"/>
      <c r="BA24" s="87"/>
      <c r="BB24" s="87"/>
      <c r="BC24" s="87"/>
      <c r="BD24" s="87"/>
      <c r="BE24" s="87"/>
      <c r="BF24" s="87"/>
      <c r="BG24" s="87"/>
      <c r="BH24" s="87"/>
      <c r="BI24" s="87"/>
      <c r="BJ24" s="87"/>
      <c r="BK24" s="87"/>
      <c r="BL24" s="87"/>
      <c r="BM24" s="87"/>
      <c r="BN24" s="87"/>
    </row>
    <row r="25" spans="1:66" ht="12.75" customHeight="1">
      <c r="A25" s="87"/>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row>
    <row r="26" spans="1:66" ht="12.75" customHeight="1">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row>
    <row r="27" spans="1:66" ht="12.75" customHeight="1">
      <c r="A27" s="87"/>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row>
    <row r="28" spans="1:66" ht="12.7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row>
    <row r="29" spans="1:66" ht="12.75" customHeight="1">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row>
    <row r="30" spans="1:66" ht="12.75" customHeight="1">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row>
    <row r="31" spans="1:66" ht="12.75" customHeight="1">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row>
    <row r="32" spans="1:66" ht="12.75" customHeight="1">
      <c r="A32" s="87"/>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row>
    <row r="33" spans="1:66" ht="12.75" customHeight="1">
      <c r="A33" s="87"/>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row>
    <row r="34" spans="1:66" ht="12.75" customHeight="1">
      <c r="A34" s="87"/>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row>
    <row r="35" spans="1:66" ht="12.75" customHeight="1">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row>
    <row r="36" spans="1:66" ht="12.75" customHeight="1">
      <c r="A36" s="87"/>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row>
    <row r="37" spans="1:66" ht="12.75" customHeight="1">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row>
    <row r="38" spans="1:66" ht="12.75"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row>
    <row r="39" spans="1:66" ht="12.75" customHeight="1">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row>
    <row r="40" spans="1:66" ht="12.75" customHeight="1">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row>
    <row r="41" spans="1:66" ht="12.75" customHeight="1">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row>
    <row r="42" spans="1:66" ht="12.75" customHeight="1">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row>
    <row r="43" spans="1:66" ht="12.75" customHeight="1">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row>
    <row r="44" spans="1:66" ht="12.75" customHeight="1">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row>
    <row r="45" spans="1:66" ht="12.75" customHeight="1">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row>
    <row r="46" spans="1:66" ht="12.75" customHeight="1">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row>
    <row r="47" spans="1:66" ht="12.75" customHeight="1">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row>
    <row r="48" spans="1:66" ht="12.75" customHeight="1">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row>
    <row r="49" spans="1:66" ht="12.75" customHeight="1">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row>
    <row r="50" spans="1:66" ht="12.75" customHeight="1">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row>
    <row r="51" spans="1:66" ht="12.75" customHeigh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row>
    <row r="52" spans="1:66" ht="12.75" customHeight="1">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row>
    <row r="53" spans="1:66" ht="12.75" customHeight="1">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row>
    <row r="54" spans="1:66" ht="12.75" customHeight="1">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row>
    <row r="55" spans="1:66" ht="12.75" customHeight="1">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row>
    <row r="56" spans="1:66" ht="12.7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row>
    <row r="57" spans="1:66" ht="12.75" customHeight="1">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row>
    <row r="58" spans="1:66" ht="12.75" customHeight="1">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row>
    <row r="59" spans="1:66" ht="12.75"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row>
    <row r="60" spans="1:66" ht="12.75" customHeight="1">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row>
    <row r="61" spans="1:66" ht="12.75" customHeight="1">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row>
    <row r="62" spans="1:66" ht="12.75" customHeight="1">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row>
    <row r="63" spans="1:66" ht="12.75"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row>
    <row r="64" spans="1:66" ht="12.75"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row>
    <row r="65" spans="1:66" ht="12.75"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row>
    <row r="66" spans="1:66" ht="12.75"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row>
    <row r="67" spans="1:66" ht="12.75"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c r="BF67" s="87"/>
      <c r="BG67" s="87"/>
      <c r="BH67" s="87"/>
      <c r="BI67" s="87"/>
      <c r="BJ67" s="87"/>
      <c r="BK67" s="87"/>
      <c r="BL67" s="87"/>
      <c r="BM67" s="87"/>
      <c r="BN67" s="87"/>
    </row>
    <row r="68" spans="1:66" ht="12.75"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c r="BF68" s="87"/>
      <c r="BG68" s="87"/>
      <c r="BH68" s="87"/>
      <c r="BI68" s="87"/>
      <c r="BJ68" s="87"/>
      <c r="BK68" s="87"/>
      <c r="BL68" s="87"/>
      <c r="BM68" s="87"/>
      <c r="BN68" s="87"/>
    </row>
    <row r="69" spans="1:66" ht="12.75" customHeight="1">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row>
    <row r="70" spans="1:66" ht="12.75" customHeight="1">
      <c r="A70" s="87"/>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c r="BM70" s="87"/>
      <c r="BN70" s="87"/>
    </row>
    <row r="71" spans="1:66" ht="12.7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row>
    <row r="72" spans="1:66" ht="12.75" customHeight="1">
      <c r="A72" s="87"/>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row>
    <row r="73" spans="1:66" ht="12.75" customHeight="1">
      <c r="A73" s="87"/>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c r="BF73" s="87"/>
      <c r="BG73" s="87"/>
      <c r="BH73" s="87"/>
      <c r="BI73" s="87"/>
      <c r="BJ73" s="87"/>
      <c r="BK73" s="87"/>
      <c r="BL73" s="87"/>
      <c r="BM73" s="87"/>
      <c r="BN73" s="87"/>
    </row>
    <row r="74" spans="1:66" ht="12.75" customHeight="1">
      <c r="A74" s="87"/>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87"/>
    </row>
    <row r="75" spans="1:66" ht="12.75" customHeight="1">
      <c r="A75" s="87"/>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row>
    <row r="76" spans="1:66" ht="12.7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row>
    <row r="77" spans="1:66" ht="12.75" customHeight="1">
      <c r="A77" s="87"/>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c r="BF77" s="87"/>
      <c r="BG77" s="87"/>
      <c r="BH77" s="87"/>
      <c r="BI77" s="87"/>
      <c r="BJ77" s="87"/>
      <c r="BK77" s="87"/>
      <c r="BL77" s="87"/>
      <c r="BM77" s="87"/>
      <c r="BN77" s="87"/>
    </row>
    <row r="78" spans="1:66" ht="12.75" customHeight="1">
      <c r="A78" s="87"/>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87"/>
    </row>
    <row r="79" spans="1:66" ht="12.75" customHeight="1">
      <c r="A79" s="87"/>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row>
    <row r="80" spans="1:66" ht="12.75" customHeight="1">
      <c r="A80" s="87"/>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row>
    <row r="81" spans="1:66" ht="12.75" customHeight="1">
      <c r="A81" s="87"/>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row>
    <row r="82" spans="1:66" ht="12.75" customHeight="1">
      <c r="A82" s="87"/>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row>
    <row r="83" spans="1:66" ht="12.75" customHeight="1">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row>
    <row r="84" spans="1:66" ht="12.75" customHeight="1">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row>
    <row r="85" spans="1:66" ht="12.75" customHeight="1">
      <c r="A85" s="87"/>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row>
    <row r="86" spans="1:66" ht="12.75" customHeight="1">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row>
    <row r="87" spans="1:66" ht="12.75" customHeight="1">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row>
    <row r="88" spans="1:66" ht="12.75" customHeight="1">
      <c r="A88" s="87"/>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row>
    <row r="89" spans="1:66" ht="12.75" customHeight="1">
      <c r="A89" s="87"/>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row>
    <row r="90" spans="1:66" ht="12.75" customHeight="1">
      <c r="A90" s="87"/>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row>
    <row r="91" spans="1:66" ht="12.75" customHeight="1">
      <c r="A91" s="87"/>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row>
    <row r="92" spans="1:66" ht="12.75" customHeight="1">
      <c r="A92" s="87"/>
      <c r="B92" s="8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row>
    <row r="93" spans="1:66" ht="12.7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c r="BF93" s="87"/>
      <c r="BG93" s="87"/>
      <c r="BH93" s="87"/>
      <c r="BI93" s="87"/>
      <c r="BJ93" s="87"/>
      <c r="BK93" s="87"/>
      <c r="BL93" s="87"/>
      <c r="BM93" s="87"/>
      <c r="BN93" s="87"/>
    </row>
    <row r="94" spans="1:66" ht="12.75" customHeight="1">
      <c r="A94" s="87"/>
      <c r="B94" s="8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87"/>
      <c r="BG94" s="87"/>
      <c r="BH94" s="87"/>
      <c r="BI94" s="87"/>
      <c r="BJ94" s="87"/>
      <c r="BK94" s="87"/>
      <c r="BL94" s="87"/>
      <c r="BM94" s="87"/>
      <c r="BN94" s="87"/>
    </row>
    <row r="95" spans="1:66" ht="12.75" customHeight="1">
      <c r="A95" s="87"/>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row>
    <row r="96" spans="1:66" ht="12.75" customHeight="1">
      <c r="A96" s="87"/>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row>
    <row r="97" spans="1:66" ht="12.75" customHeight="1">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row>
    <row r="98" spans="1:66" ht="12.75" customHeight="1">
      <c r="A98" s="87"/>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row>
    <row r="99" spans="1:66" ht="12.75" customHeight="1">
      <c r="A99" s="87"/>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row>
    <row r="100" spans="1:66" ht="12.75" customHeight="1">
      <c r="A100" s="87"/>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row>
    <row r="101" spans="1:66" ht="12.75" customHeight="1">
      <c r="A101" s="87"/>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row>
    <row r="102" spans="1:66" ht="12.75" customHeight="1">
      <c r="A102" s="87"/>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row>
    <row r="103" spans="1:66" ht="12.75" customHeight="1">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row>
    <row r="104" spans="1:66" ht="12.75" customHeight="1">
      <c r="A104" s="87"/>
      <c r="B104" s="8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c r="BF104" s="87"/>
      <c r="BG104" s="87"/>
      <c r="BH104" s="87"/>
      <c r="BI104" s="87"/>
      <c r="BJ104" s="87"/>
      <c r="BK104" s="87"/>
      <c r="BL104" s="87"/>
      <c r="BM104" s="87"/>
      <c r="BN104" s="87"/>
    </row>
    <row r="105" spans="1:66" ht="12.75" customHeight="1">
      <c r="A105" s="87"/>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c r="BF105" s="87"/>
      <c r="BG105" s="87"/>
      <c r="BH105" s="87"/>
      <c r="BI105" s="87"/>
      <c r="BJ105" s="87"/>
      <c r="BK105" s="87"/>
      <c r="BL105" s="87"/>
      <c r="BM105" s="87"/>
      <c r="BN105" s="87"/>
    </row>
    <row r="106" spans="1:66" ht="12.75" customHeight="1">
      <c r="A106" s="87"/>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c r="BF106" s="87"/>
      <c r="BG106" s="87"/>
      <c r="BH106" s="87"/>
      <c r="BI106" s="87"/>
      <c r="BJ106" s="87"/>
      <c r="BK106" s="87"/>
      <c r="BL106" s="87"/>
      <c r="BM106" s="87"/>
      <c r="BN106" s="87"/>
    </row>
    <row r="107" spans="1:66" ht="12.75" customHeight="1">
      <c r="A107" s="87"/>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c r="BF107" s="87"/>
      <c r="BG107" s="87"/>
      <c r="BH107" s="87"/>
      <c r="BI107" s="87"/>
      <c r="BJ107" s="87"/>
      <c r="BK107" s="87"/>
      <c r="BL107" s="87"/>
      <c r="BM107" s="87"/>
      <c r="BN107" s="87"/>
    </row>
    <row r="108" spans="1:66" ht="12.75" customHeight="1">
      <c r="A108" s="87"/>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c r="BF108" s="87"/>
      <c r="BG108" s="87"/>
      <c r="BH108" s="87"/>
      <c r="BI108" s="87"/>
      <c r="BJ108" s="87"/>
      <c r="BK108" s="87"/>
      <c r="BL108" s="87"/>
      <c r="BM108" s="87"/>
      <c r="BN108" s="87"/>
    </row>
    <row r="109" spans="1:66" ht="12.75" customHeight="1">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c r="BF109" s="87"/>
      <c r="BG109" s="87"/>
      <c r="BH109" s="87"/>
      <c r="BI109" s="87"/>
      <c r="BJ109" s="87"/>
      <c r="BK109" s="87"/>
      <c r="BL109" s="87"/>
      <c r="BM109" s="87"/>
      <c r="BN109" s="87"/>
    </row>
    <row r="110" spans="1:66" ht="12.75" customHeight="1">
      <c r="A110" s="87"/>
      <c r="B110" s="8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c r="BF110" s="87"/>
      <c r="BG110" s="87"/>
      <c r="BH110" s="87"/>
      <c r="BI110" s="87"/>
      <c r="BJ110" s="87"/>
      <c r="BK110" s="87"/>
      <c r="BL110" s="87"/>
      <c r="BM110" s="87"/>
      <c r="BN110" s="87"/>
    </row>
    <row r="111" spans="1:66" ht="12.75" customHeight="1">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c r="BF111" s="87"/>
      <c r="BG111" s="87"/>
      <c r="BH111" s="87"/>
      <c r="BI111" s="87"/>
      <c r="BJ111" s="87"/>
      <c r="BK111" s="87"/>
      <c r="BL111" s="87"/>
      <c r="BM111" s="87"/>
      <c r="BN111" s="87"/>
    </row>
    <row r="112" spans="1:66" ht="12.75" customHeight="1">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c r="BG112" s="87"/>
      <c r="BH112" s="87"/>
      <c r="BI112" s="87"/>
      <c r="BJ112" s="87"/>
      <c r="BK112" s="87"/>
      <c r="BL112" s="87"/>
      <c r="BM112" s="87"/>
      <c r="BN112" s="87"/>
    </row>
    <row r="113" spans="1:66" ht="12.75" customHeight="1">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row>
    <row r="114" spans="1:66" ht="12.75" customHeight="1">
      <c r="A114" s="87"/>
      <c r="B114" s="8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row>
    <row r="115" spans="1:66" ht="12.75" customHeight="1">
      <c r="A115" s="87"/>
      <c r="B115" s="8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row>
    <row r="116" spans="1:66" ht="12.75" customHeight="1">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row>
    <row r="117" spans="1:66" ht="12.75" customHeight="1">
      <c r="A117" s="87"/>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row>
    <row r="118" spans="1:66" ht="12.75" customHeight="1">
      <c r="A118" s="87"/>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c r="BF118" s="87"/>
      <c r="BG118" s="87"/>
      <c r="BH118" s="87"/>
      <c r="BI118" s="87"/>
      <c r="BJ118" s="87"/>
      <c r="BK118" s="87"/>
      <c r="BL118" s="87"/>
      <c r="BM118" s="87"/>
      <c r="BN118" s="87"/>
    </row>
    <row r="119" spans="1:66" ht="12.75" customHeight="1">
      <c r="A119" s="87"/>
      <c r="B119" s="8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c r="BF119" s="87"/>
      <c r="BG119" s="87"/>
      <c r="BH119" s="87"/>
      <c r="BI119" s="87"/>
      <c r="BJ119" s="87"/>
      <c r="BK119" s="87"/>
      <c r="BL119" s="87"/>
      <c r="BM119" s="87"/>
      <c r="BN119" s="87"/>
    </row>
    <row r="120" spans="1:66" ht="12.75" customHeight="1">
      <c r="A120" s="87"/>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row>
    <row r="121" spans="1:66" ht="12.75" customHeight="1">
      <c r="A121" s="87"/>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row>
    <row r="122" spans="1:66" ht="12.75" customHeight="1">
      <c r="A122" s="87"/>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row>
    <row r="123" spans="1:66" ht="12.75" customHeight="1">
      <c r="A123" s="87"/>
      <c r="B123" s="8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
  <sheetViews>
    <sheetView topLeftCell="A64" workbookViewId="0">
      <selection activeCell="K10" sqref="K10"/>
    </sheetView>
  </sheetViews>
  <sheetFormatPr defaultColWidth="14.42578125" defaultRowHeight="15" customHeight="1"/>
  <cols>
    <col min="1" max="1" width="8.7109375" customWidth="1"/>
    <col min="2" max="2" width="59" customWidth="1"/>
    <col min="3" max="3" width="9.7109375" customWidth="1"/>
    <col min="4" max="4" width="8.7109375" customWidth="1"/>
    <col min="5" max="5" width="15.28515625" customWidth="1"/>
    <col min="6" max="6" width="8.7109375" customWidth="1"/>
    <col min="7" max="7" width="16.42578125" customWidth="1"/>
    <col min="8" max="11" width="8.7109375" customWidth="1"/>
  </cols>
  <sheetData>
    <row r="1" spans="1:7" ht="12.75" customHeight="1">
      <c r="A1" s="115" t="s">
        <v>708</v>
      </c>
      <c r="B1" s="116"/>
      <c r="C1" s="116"/>
      <c r="D1" s="116"/>
      <c r="E1" s="116"/>
      <c r="F1" s="117"/>
    </row>
    <row r="2" spans="1:7" ht="12.75" customHeight="1">
      <c r="A2" s="123" t="s">
        <v>31</v>
      </c>
      <c r="B2" s="116"/>
      <c r="C2" s="116"/>
      <c r="D2" s="116"/>
      <c r="E2" s="116"/>
      <c r="F2" s="117"/>
    </row>
    <row r="3" spans="1:7" ht="12.75" customHeight="1">
      <c r="A3" s="124" t="s">
        <v>32</v>
      </c>
      <c r="B3" s="116"/>
      <c r="C3" s="116"/>
      <c r="D3" s="116"/>
      <c r="E3" s="116"/>
      <c r="F3" s="117"/>
    </row>
    <row r="4" spans="1:7" ht="12.75" customHeight="1">
      <c r="A4" s="16"/>
      <c r="B4" s="17" t="s">
        <v>33</v>
      </c>
      <c r="C4" s="18" t="s">
        <v>34</v>
      </c>
      <c r="D4" s="18" t="s">
        <v>35</v>
      </c>
      <c r="E4" s="18" t="s">
        <v>36</v>
      </c>
      <c r="F4" s="18" t="s">
        <v>37</v>
      </c>
    </row>
    <row r="5" spans="1:7" ht="12.75" customHeight="1">
      <c r="A5" s="20">
        <v>1</v>
      </c>
      <c r="B5" s="21" t="s">
        <v>38</v>
      </c>
      <c r="C5" s="22">
        <v>200</v>
      </c>
      <c r="D5" s="22"/>
      <c r="E5" s="22">
        <v>30</v>
      </c>
      <c r="F5" s="23">
        <f>+C5*E5</f>
        <v>6000</v>
      </c>
    </row>
    <row r="6" spans="1:7" ht="12.75" customHeight="1">
      <c r="A6" s="24" t="s">
        <v>16</v>
      </c>
      <c r="B6" s="25" t="s">
        <v>39</v>
      </c>
      <c r="C6" s="26">
        <v>100</v>
      </c>
      <c r="D6" s="27">
        <v>15.25</v>
      </c>
      <c r="E6" s="22">
        <v>30</v>
      </c>
      <c r="F6" s="28">
        <f>+D6*E6</f>
        <v>457.5</v>
      </c>
    </row>
    <row r="7" spans="1:7" ht="51" customHeight="1">
      <c r="A7" s="30"/>
      <c r="B7" s="31" t="s">
        <v>709</v>
      </c>
      <c r="C7" s="26"/>
      <c r="D7" s="32"/>
      <c r="E7" s="22"/>
      <c r="F7" s="33"/>
    </row>
    <row r="8" spans="1:7" ht="19.5" customHeight="1">
      <c r="A8" s="24" t="s">
        <v>18</v>
      </c>
      <c r="B8" s="25" t="s">
        <v>41</v>
      </c>
      <c r="C8" s="26">
        <v>6</v>
      </c>
      <c r="D8" s="96">
        <v>8.33</v>
      </c>
      <c r="E8" s="22">
        <v>30</v>
      </c>
      <c r="F8" s="28">
        <f>+D8*E8</f>
        <v>249.9</v>
      </c>
      <c r="G8" t="s">
        <v>710</v>
      </c>
    </row>
    <row r="9" spans="1:7" ht="35.25" customHeight="1">
      <c r="A9" s="30"/>
      <c r="B9" s="31" t="s">
        <v>42</v>
      </c>
      <c r="C9" s="31"/>
      <c r="D9" s="31"/>
      <c r="E9" s="31"/>
      <c r="F9" s="31"/>
    </row>
    <row r="10" spans="1:7" ht="21" customHeight="1">
      <c r="A10" s="30" t="s">
        <v>20</v>
      </c>
      <c r="B10" s="25" t="s">
        <v>43</v>
      </c>
      <c r="C10" s="26">
        <v>10</v>
      </c>
      <c r="D10" s="27">
        <v>10</v>
      </c>
      <c r="E10" s="22">
        <v>30</v>
      </c>
      <c r="F10" s="28">
        <f>+D10*E10</f>
        <v>300</v>
      </c>
    </row>
    <row r="11" spans="1:7" ht="30.75" customHeight="1">
      <c r="A11" s="30"/>
      <c r="B11" s="31" t="s">
        <v>711</v>
      </c>
      <c r="C11" s="26"/>
      <c r="D11" s="32"/>
      <c r="E11" s="22"/>
      <c r="F11" s="33"/>
    </row>
    <row r="12" spans="1:7" ht="30" customHeight="1">
      <c r="A12" s="30" t="s">
        <v>22</v>
      </c>
      <c r="B12" s="35" t="s">
        <v>45</v>
      </c>
      <c r="C12" s="36">
        <v>10</v>
      </c>
      <c r="D12" s="37">
        <v>10</v>
      </c>
      <c r="E12" s="38">
        <v>30</v>
      </c>
      <c r="F12" s="39">
        <f>+D12*E12</f>
        <v>300</v>
      </c>
    </row>
    <row r="13" spans="1:7" ht="20.25" customHeight="1">
      <c r="A13" s="30"/>
      <c r="B13" s="31" t="s">
        <v>46</v>
      </c>
      <c r="C13" s="26"/>
      <c r="D13" s="32"/>
      <c r="E13" s="22"/>
      <c r="F13" s="33"/>
    </row>
    <row r="14" spans="1:7" ht="12.75" customHeight="1">
      <c r="A14" s="30" t="s">
        <v>24</v>
      </c>
      <c r="B14" s="25" t="s">
        <v>47</v>
      </c>
      <c r="C14" s="26">
        <v>10</v>
      </c>
      <c r="D14" s="27">
        <v>10</v>
      </c>
      <c r="E14" s="22">
        <v>30</v>
      </c>
      <c r="F14" s="28">
        <f>+D14*E14</f>
        <v>300</v>
      </c>
    </row>
    <row r="15" spans="1:7" ht="27" customHeight="1">
      <c r="A15" s="30"/>
      <c r="B15" s="31" t="s">
        <v>48</v>
      </c>
      <c r="C15" s="26"/>
      <c r="D15" s="32"/>
      <c r="E15" s="22"/>
      <c r="F15" s="33"/>
    </row>
    <row r="16" spans="1:7" ht="12.75" customHeight="1">
      <c r="A16" s="30" t="s">
        <v>26</v>
      </c>
      <c r="B16" s="25" t="s">
        <v>49</v>
      </c>
      <c r="C16" s="26">
        <v>10</v>
      </c>
      <c r="D16" s="27">
        <v>5</v>
      </c>
      <c r="E16" s="22">
        <v>30</v>
      </c>
      <c r="F16" s="28">
        <f>+D16*E16</f>
        <v>150</v>
      </c>
    </row>
    <row r="17" spans="1:6" ht="65.25" customHeight="1">
      <c r="A17" s="30"/>
      <c r="B17" s="31" t="s">
        <v>712</v>
      </c>
      <c r="C17" s="26"/>
      <c r="D17" s="32"/>
      <c r="E17" s="22"/>
      <c r="F17" s="33"/>
    </row>
    <row r="18" spans="1:6" ht="12.75" customHeight="1">
      <c r="A18" s="24" t="s">
        <v>28</v>
      </c>
      <c r="B18" s="35" t="s">
        <v>51</v>
      </c>
      <c r="C18" s="36">
        <v>20</v>
      </c>
      <c r="D18" s="37">
        <v>2</v>
      </c>
      <c r="E18" s="38">
        <v>30</v>
      </c>
      <c r="F18" s="28">
        <f>+D18*E18</f>
        <v>60</v>
      </c>
    </row>
    <row r="19" spans="1:6" ht="30" customHeight="1">
      <c r="A19" s="30"/>
      <c r="B19" s="31" t="s">
        <v>52</v>
      </c>
      <c r="C19" s="26"/>
      <c r="D19" s="32"/>
      <c r="E19" s="22"/>
      <c r="F19" s="33"/>
    </row>
    <row r="20" spans="1:6" ht="19.5" customHeight="1">
      <c r="A20" s="24" t="s">
        <v>53</v>
      </c>
      <c r="B20" s="25" t="s">
        <v>54</v>
      </c>
      <c r="C20" s="26">
        <v>20</v>
      </c>
      <c r="D20" s="27">
        <v>0</v>
      </c>
      <c r="E20" s="22">
        <v>30</v>
      </c>
      <c r="F20" s="28">
        <f>+D20*E20</f>
        <v>0</v>
      </c>
    </row>
    <row r="21" spans="1:6" ht="51" customHeight="1">
      <c r="A21" s="30"/>
      <c r="B21" s="31" t="s">
        <v>55</v>
      </c>
      <c r="C21" s="32"/>
      <c r="D21" s="32"/>
      <c r="E21" s="22"/>
      <c r="F21" s="33"/>
    </row>
    <row r="22" spans="1:6" ht="30" customHeight="1">
      <c r="A22" s="40" t="s">
        <v>56</v>
      </c>
      <c r="B22" s="41" t="s">
        <v>57</v>
      </c>
      <c r="C22" s="42">
        <v>10</v>
      </c>
      <c r="D22" s="37">
        <v>0</v>
      </c>
      <c r="E22" s="38">
        <v>30</v>
      </c>
      <c r="F22" s="43">
        <f>+D22*E22</f>
        <v>0</v>
      </c>
    </row>
    <row r="23" spans="1:6" ht="21.75" customHeight="1">
      <c r="A23" s="44"/>
      <c r="B23" s="45" t="s">
        <v>58</v>
      </c>
      <c r="C23" s="32"/>
      <c r="D23" s="32"/>
      <c r="E23" s="22"/>
      <c r="F23" s="33"/>
    </row>
    <row r="24" spans="1:6" ht="12.75" customHeight="1">
      <c r="A24" s="36">
        <v>2</v>
      </c>
      <c r="B24" s="46" t="s">
        <v>59</v>
      </c>
      <c r="C24" s="47">
        <v>400</v>
      </c>
      <c r="D24" s="48"/>
      <c r="E24" s="47">
        <v>30</v>
      </c>
      <c r="F24" s="49">
        <f>+C24*E24</f>
        <v>12000</v>
      </c>
    </row>
    <row r="25" spans="1:6" ht="28.5" customHeight="1">
      <c r="A25" s="43" t="s">
        <v>16</v>
      </c>
      <c r="B25" s="50" t="s">
        <v>60</v>
      </c>
      <c r="C25" s="51">
        <v>20</v>
      </c>
      <c r="D25" s="27">
        <v>10</v>
      </c>
      <c r="E25" s="47">
        <v>30</v>
      </c>
      <c r="F25" s="24">
        <f>+D25*E25</f>
        <v>300</v>
      </c>
    </row>
    <row r="26" spans="1:6" ht="21" customHeight="1">
      <c r="A26" s="36"/>
      <c r="B26" s="45" t="s">
        <v>61</v>
      </c>
      <c r="C26" s="52"/>
      <c r="D26" s="53"/>
      <c r="E26" s="52"/>
      <c r="F26" s="54"/>
    </row>
    <row r="27" spans="1:6" ht="18" customHeight="1">
      <c r="A27" s="24" t="s">
        <v>18</v>
      </c>
      <c r="B27" s="25" t="s">
        <v>62</v>
      </c>
      <c r="C27" s="26">
        <v>60</v>
      </c>
      <c r="D27" s="27">
        <v>5</v>
      </c>
      <c r="E27" s="47">
        <v>30</v>
      </c>
      <c r="F27" s="28">
        <f>+D27*E27</f>
        <v>150</v>
      </c>
    </row>
    <row r="28" spans="1:6" ht="38.25" customHeight="1">
      <c r="A28" s="30"/>
      <c r="B28" s="45" t="s">
        <v>713</v>
      </c>
      <c r="C28" s="32"/>
      <c r="D28" s="32"/>
      <c r="E28" s="47"/>
      <c r="F28" s="33"/>
    </row>
    <row r="29" spans="1:6" ht="20.25" customHeight="1">
      <c r="A29" s="24" t="s">
        <v>20</v>
      </c>
      <c r="B29" s="50" t="s">
        <v>64</v>
      </c>
      <c r="C29" s="26">
        <v>50</v>
      </c>
      <c r="D29" s="27">
        <v>0</v>
      </c>
      <c r="E29" s="47">
        <v>30</v>
      </c>
      <c r="F29" s="28">
        <f>+D29*E29</f>
        <v>0</v>
      </c>
    </row>
    <row r="30" spans="1:6" ht="21.75" customHeight="1">
      <c r="A30" s="30"/>
      <c r="B30" s="31" t="s">
        <v>714</v>
      </c>
      <c r="C30" s="32"/>
      <c r="D30" s="32"/>
      <c r="E30" s="47"/>
      <c r="F30" s="33"/>
    </row>
    <row r="31" spans="1:6" ht="22.5" customHeight="1">
      <c r="A31" s="24" t="s">
        <v>22</v>
      </c>
      <c r="B31" s="50" t="s">
        <v>66</v>
      </c>
      <c r="C31" s="26">
        <v>150</v>
      </c>
      <c r="D31" s="27">
        <v>40</v>
      </c>
      <c r="E31" s="47">
        <v>30</v>
      </c>
      <c r="F31" s="28">
        <f>+D31*E31</f>
        <v>1200</v>
      </c>
    </row>
    <row r="32" spans="1:6" ht="66" customHeight="1">
      <c r="A32" s="30"/>
      <c r="B32" s="31" t="s">
        <v>67</v>
      </c>
      <c r="C32" s="32"/>
      <c r="D32" s="32"/>
      <c r="E32" s="47"/>
      <c r="F32" s="33"/>
    </row>
    <row r="33" spans="1:6" ht="27" customHeight="1">
      <c r="A33" s="30" t="s">
        <v>24</v>
      </c>
      <c r="B33" s="50" t="s">
        <v>68</v>
      </c>
      <c r="C33" s="26">
        <v>10</v>
      </c>
      <c r="D33" s="27">
        <v>0</v>
      </c>
      <c r="E33" s="47">
        <v>30</v>
      </c>
      <c r="F33" s="28">
        <f>+D33*E33</f>
        <v>0</v>
      </c>
    </row>
    <row r="34" spans="1:6" ht="18.75" customHeight="1">
      <c r="A34" s="30"/>
      <c r="B34" s="45" t="s">
        <v>69</v>
      </c>
      <c r="C34" s="32"/>
      <c r="D34" s="32"/>
      <c r="E34" s="47"/>
      <c r="F34" s="33"/>
    </row>
    <row r="35" spans="1:6" ht="15" customHeight="1">
      <c r="A35" s="24" t="s">
        <v>26</v>
      </c>
      <c r="B35" s="50" t="s">
        <v>70</v>
      </c>
      <c r="C35" s="26">
        <v>10</v>
      </c>
      <c r="D35" s="27">
        <v>0</v>
      </c>
      <c r="E35" s="47">
        <v>30</v>
      </c>
      <c r="F35" s="28">
        <f>+D35*E35</f>
        <v>0</v>
      </c>
    </row>
    <row r="36" spans="1:6" ht="63" customHeight="1">
      <c r="A36" s="30"/>
      <c r="B36" s="31" t="s">
        <v>71</v>
      </c>
      <c r="C36" s="32"/>
      <c r="D36" s="32"/>
      <c r="E36" s="47"/>
      <c r="F36" s="33"/>
    </row>
    <row r="37" spans="1:6" ht="24" customHeight="1">
      <c r="A37" s="24" t="s">
        <v>28</v>
      </c>
      <c r="B37" s="50" t="s">
        <v>72</v>
      </c>
      <c r="C37" s="26">
        <v>10</v>
      </c>
      <c r="D37" s="27">
        <v>0</v>
      </c>
      <c r="E37" s="47">
        <v>30</v>
      </c>
      <c r="F37" s="28">
        <f>+D37*E37</f>
        <v>0</v>
      </c>
    </row>
    <row r="38" spans="1:6" ht="50.25" customHeight="1">
      <c r="A38" s="30"/>
      <c r="B38" s="31" t="s">
        <v>73</v>
      </c>
      <c r="C38" s="32"/>
      <c r="D38" s="32"/>
      <c r="E38" s="47"/>
      <c r="F38" s="33"/>
    </row>
    <row r="39" spans="1:6" ht="20.25" customHeight="1">
      <c r="A39" s="24" t="s">
        <v>53</v>
      </c>
      <c r="B39" s="25" t="s">
        <v>74</v>
      </c>
      <c r="C39" s="26">
        <v>10</v>
      </c>
      <c r="D39" s="27">
        <v>0</v>
      </c>
      <c r="E39" s="47">
        <v>30</v>
      </c>
      <c r="F39" s="28">
        <f>+D39*E39</f>
        <v>0</v>
      </c>
    </row>
    <row r="40" spans="1:6" ht="15.75" customHeight="1">
      <c r="A40" s="30"/>
      <c r="B40" s="31" t="s">
        <v>75</v>
      </c>
      <c r="C40" s="32"/>
      <c r="D40" s="32"/>
      <c r="E40" s="47"/>
      <c r="F40" s="33"/>
    </row>
    <row r="41" spans="1:6" ht="16.5" customHeight="1">
      <c r="A41" s="24" t="s">
        <v>56</v>
      </c>
      <c r="B41" s="25" t="s">
        <v>76</v>
      </c>
      <c r="C41" s="26">
        <v>10</v>
      </c>
      <c r="D41" s="27">
        <v>0</v>
      </c>
      <c r="E41" s="47">
        <v>30</v>
      </c>
      <c r="F41" s="28">
        <f>+D41*E41</f>
        <v>0</v>
      </c>
    </row>
    <row r="42" spans="1:6" ht="21" customHeight="1">
      <c r="A42" s="30"/>
      <c r="B42" s="31" t="s">
        <v>77</v>
      </c>
      <c r="C42" s="32"/>
      <c r="D42" s="32"/>
      <c r="E42" s="47"/>
      <c r="F42" s="33"/>
    </row>
    <row r="43" spans="1:6" ht="21" customHeight="1">
      <c r="A43" s="24" t="s">
        <v>78</v>
      </c>
      <c r="B43" s="25" t="s">
        <v>79</v>
      </c>
      <c r="C43" s="26">
        <v>10</v>
      </c>
      <c r="D43" s="27">
        <v>0</v>
      </c>
      <c r="E43" s="47">
        <v>30</v>
      </c>
      <c r="F43" s="28">
        <f>+D43*E43</f>
        <v>0</v>
      </c>
    </row>
    <row r="44" spans="1:6" ht="22.5" customHeight="1">
      <c r="A44" s="24"/>
      <c r="B44" s="31" t="s">
        <v>80</v>
      </c>
      <c r="C44" s="26"/>
      <c r="D44" s="32"/>
      <c r="E44" s="47"/>
      <c r="F44" s="28"/>
    </row>
    <row r="45" spans="1:6" ht="18.75" customHeight="1">
      <c r="A45" s="24" t="s">
        <v>81</v>
      </c>
      <c r="B45" s="25" t="s">
        <v>82</v>
      </c>
      <c r="C45" s="26">
        <v>20</v>
      </c>
      <c r="D45" s="27">
        <v>0</v>
      </c>
      <c r="E45" s="47">
        <v>30</v>
      </c>
      <c r="F45" s="28">
        <f>+D45*E45</f>
        <v>0</v>
      </c>
    </row>
    <row r="46" spans="1:6" ht="24" customHeight="1">
      <c r="A46" s="30"/>
      <c r="B46" s="31" t="s">
        <v>83</v>
      </c>
      <c r="C46" s="32"/>
      <c r="D46" s="32"/>
      <c r="E46" s="47"/>
      <c r="F46" s="33"/>
    </row>
    <row r="47" spans="1:6" ht="21" customHeight="1">
      <c r="A47" s="24" t="s">
        <v>84</v>
      </c>
      <c r="B47" s="25" t="s">
        <v>85</v>
      </c>
      <c r="C47" s="26">
        <v>20</v>
      </c>
      <c r="D47" s="27">
        <v>0</v>
      </c>
      <c r="E47" s="47">
        <v>30</v>
      </c>
      <c r="F47" s="28">
        <f>+D47*E47</f>
        <v>0</v>
      </c>
    </row>
    <row r="48" spans="1:6" ht="24" customHeight="1">
      <c r="A48" s="30"/>
      <c r="B48" s="31" t="s">
        <v>86</v>
      </c>
      <c r="C48" s="32"/>
      <c r="D48" s="32"/>
      <c r="E48" s="47"/>
      <c r="F48" s="33"/>
    </row>
    <row r="49" spans="1:6" ht="25.5" customHeight="1">
      <c r="A49" s="24" t="s">
        <v>87</v>
      </c>
      <c r="B49" s="25" t="s">
        <v>88</v>
      </c>
      <c r="C49" s="26">
        <v>10</v>
      </c>
      <c r="D49" s="27">
        <v>0</v>
      </c>
      <c r="E49" s="47">
        <v>30</v>
      </c>
      <c r="F49" s="28">
        <f>+D49*E49</f>
        <v>0</v>
      </c>
    </row>
    <row r="50" spans="1:6" ht="23.25" customHeight="1">
      <c r="A50" s="30"/>
      <c r="B50" s="31" t="s">
        <v>89</v>
      </c>
      <c r="C50" s="32"/>
      <c r="D50" s="32"/>
      <c r="E50" s="47"/>
      <c r="F50" s="33"/>
    </row>
    <row r="51" spans="1:6" ht="22.5" customHeight="1">
      <c r="A51" s="24" t="s">
        <v>90</v>
      </c>
      <c r="B51" s="25" t="s">
        <v>91</v>
      </c>
      <c r="C51" s="26">
        <v>10</v>
      </c>
      <c r="D51" s="27">
        <v>5</v>
      </c>
      <c r="E51" s="47">
        <v>30</v>
      </c>
      <c r="F51" s="28">
        <f>+D51*E51</f>
        <v>150</v>
      </c>
    </row>
    <row r="52" spans="1:6" ht="32.25" customHeight="1">
      <c r="A52" s="44"/>
      <c r="B52" s="31" t="s">
        <v>92</v>
      </c>
      <c r="C52" s="32"/>
      <c r="D52" s="32"/>
      <c r="E52" s="47"/>
      <c r="F52" s="33"/>
    </row>
    <row r="53" spans="1:6" ht="20.25" customHeight="1">
      <c r="A53" s="36">
        <v>3</v>
      </c>
      <c r="B53" s="46" t="s">
        <v>93</v>
      </c>
      <c r="C53" s="47">
        <v>100</v>
      </c>
      <c r="D53" s="48"/>
      <c r="E53" s="47">
        <v>10</v>
      </c>
      <c r="F53" s="49">
        <f>+C53*E53</f>
        <v>1000</v>
      </c>
    </row>
    <row r="54" spans="1:6" ht="21" customHeight="1">
      <c r="A54" s="24" t="s">
        <v>16</v>
      </c>
      <c r="B54" s="50" t="s">
        <v>94</v>
      </c>
      <c r="C54" s="26">
        <v>20</v>
      </c>
      <c r="D54" s="27">
        <v>4</v>
      </c>
      <c r="E54" s="47">
        <v>10</v>
      </c>
      <c r="F54" s="28">
        <f>+D54*E54</f>
        <v>40</v>
      </c>
    </row>
    <row r="55" spans="1:6" ht="17.25" customHeight="1">
      <c r="A55" s="30"/>
      <c r="B55" s="45" t="s">
        <v>95</v>
      </c>
      <c r="C55" s="32"/>
      <c r="D55" s="32"/>
      <c r="E55" s="47"/>
      <c r="F55" s="33"/>
    </row>
    <row r="56" spans="1:6" ht="32.25" customHeight="1">
      <c r="A56" s="30" t="s">
        <v>18</v>
      </c>
      <c r="B56" s="50" t="s">
        <v>96</v>
      </c>
      <c r="C56" s="26">
        <v>20</v>
      </c>
      <c r="D56" s="27">
        <v>5</v>
      </c>
      <c r="E56" s="47">
        <v>10</v>
      </c>
      <c r="F56" s="28">
        <f>+D56*E56</f>
        <v>50</v>
      </c>
    </row>
    <row r="57" spans="1:6" ht="50.25" customHeight="1">
      <c r="A57" s="30"/>
      <c r="B57" s="45" t="s">
        <v>715</v>
      </c>
      <c r="C57" s="32"/>
      <c r="D57" s="32"/>
      <c r="E57" s="47"/>
      <c r="F57" s="33"/>
    </row>
    <row r="58" spans="1:6" ht="18.75" customHeight="1">
      <c r="A58" s="24" t="s">
        <v>20</v>
      </c>
      <c r="B58" s="50" t="s">
        <v>98</v>
      </c>
      <c r="C58" s="26">
        <v>20</v>
      </c>
      <c r="D58" s="27">
        <v>20</v>
      </c>
      <c r="E58" s="47">
        <v>10</v>
      </c>
      <c r="F58" s="28">
        <f>+D58*E58</f>
        <v>200</v>
      </c>
    </row>
    <row r="59" spans="1:6" ht="36" customHeight="1">
      <c r="A59" s="30"/>
      <c r="B59" s="45" t="s">
        <v>99</v>
      </c>
      <c r="C59" s="32"/>
      <c r="D59" s="32"/>
      <c r="E59" s="47"/>
      <c r="F59" s="33"/>
    </row>
    <row r="60" spans="1:6" ht="18.75" customHeight="1">
      <c r="A60" s="24" t="s">
        <v>22</v>
      </c>
      <c r="B60" s="50" t="s">
        <v>100</v>
      </c>
      <c r="C60" s="26">
        <v>20</v>
      </c>
      <c r="D60" s="27">
        <v>5</v>
      </c>
      <c r="E60" s="47">
        <v>10</v>
      </c>
      <c r="F60" s="28">
        <f>+D60*E60</f>
        <v>50</v>
      </c>
    </row>
    <row r="61" spans="1:6" ht="18" customHeight="1">
      <c r="A61" s="24"/>
      <c r="B61" s="45" t="s">
        <v>101</v>
      </c>
      <c r="C61" s="26"/>
      <c r="D61" s="32"/>
      <c r="E61" s="47"/>
      <c r="F61" s="28"/>
    </row>
    <row r="62" spans="1:6" ht="18" customHeight="1">
      <c r="A62" s="24" t="s">
        <v>24</v>
      </c>
      <c r="B62" s="45" t="s">
        <v>102</v>
      </c>
      <c r="C62" s="26">
        <v>10</v>
      </c>
      <c r="D62" s="27">
        <v>4</v>
      </c>
      <c r="E62" s="47">
        <v>10</v>
      </c>
      <c r="F62" s="28">
        <f>+D62*E62</f>
        <v>40</v>
      </c>
    </row>
    <row r="63" spans="1:6" ht="18.75" customHeight="1">
      <c r="A63" s="24"/>
      <c r="B63" s="45" t="s">
        <v>103</v>
      </c>
      <c r="C63" s="26"/>
      <c r="D63" s="32"/>
      <c r="E63" s="47"/>
      <c r="F63" s="28"/>
    </row>
    <row r="64" spans="1:6" ht="25.5" customHeight="1">
      <c r="A64" s="24" t="s">
        <v>26</v>
      </c>
      <c r="B64" s="50" t="s">
        <v>104</v>
      </c>
      <c r="C64" s="26">
        <v>10</v>
      </c>
      <c r="D64" s="27">
        <v>2</v>
      </c>
      <c r="E64" s="47">
        <v>10</v>
      </c>
      <c r="F64" s="28">
        <f>+D64*E64</f>
        <v>20</v>
      </c>
    </row>
    <row r="65" spans="1:6" ht="17.25" customHeight="1">
      <c r="A65" s="44"/>
      <c r="B65" s="45" t="s">
        <v>105</v>
      </c>
      <c r="C65" s="32"/>
      <c r="D65" s="32"/>
      <c r="E65" s="47"/>
      <c r="F65" s="33"/>
    </row>
    <row r="66" spans="1:6" ht="12.75" customHeight="1">
      <c r="A66" s="36">
        <v>4</v>
      </c>
      <c r="B66" s="46" t="s">
        <v>106</v>
      </c>
      <c r="C66" s="47">
        <v>300</v>
      </c>
      <c r="D66" s="48"/>
      <c r="E66" s="47">
        <v>30</v>
      </c>
      <c r="F66" s="49">
        <f>+C66*E66</f>
        <v>9000</v>
      </c>
    </row>
    <row r="67" spans="1:6" ht="37.5" customHeight="1">
      <c r="A67" s="24" t="s">
        <v>16</v>
      </c>
      <c r="B67" s="25" t="s">
        <v>716</v>
      </c>
      <c r="C67" s="26">
        <v>20</v>
      </c>
      <c r="D67" s="27">
        <v>0</v>
      </c>
      <c r="E67" s="47">
        <v>30</v>
      </c>
      <c r="F67" s="28">
        <f>+D67*E67</f>
        <v>0</v>
      </c>
    </row>
    <row r="68" spans="1:6" ht="19.5" customHeight="1">
      <c r="A68" s="30"/>
      <c r="B68" s="31" t="s">
        <v>108</v>
      </c>
      <c r="C68" s="32"/>
      <c r="D68" s="32"/>
      <c r="E68" s="47"/>
      <c r="F68" s="33"/>
    </row>
    <row r="69" spans="1:6" ht="18.75" customHeight="1">
      <c r="A69" s="24" t="s">
        <v>18</v>
      </c>
      <c r="B69" s="50" t="s">
        <v>109</v>
      </c>
      <c r="C69" s="26">
        <v>20</v>
      </c>
      <c r="D69" s="27">
        <v>0</v>
      </c>
      <c r="E69" s="47">
        <v>30</v>
      </c>
      <c r="F69" s="28">
        <f>+D69*E69</f>
        <v>0</v>
      </c>
    </row>
    <row r="70" spans="1:6" ht="22.5" customHeight="1">
      <c r="A70" s="30"/>
      <c r="B70" s="31" t="s">
        <v>110</v>
      </c>
      <c r="C70" s="32"/>
      <c r="D70" s="32"/>
      <c r="E70" s="47"/>
      <c r="F70" s="33"/>
    </row>
    <row r="71" spans="1:6" ht="16.5" customHeight="1">
      <c r="A71" s="24" t="s">
        <v>20</v>
      </c>
      <c r="B71" s="25" t="s">
        <v>111</v>
      </c>
      <c r="C71" s="26">
        <v>10</v>
      </c>
      <c r="D71" s="27">
        <v>5</v>
      </c>
      <c r="E71" s="47">
        <v>30</v>
      </c>
      <c r="F71" s="28">
        <f>+D71*E71</f>
        <v>150</v>
      </c>
    </row>
    <row r="72" spans="1:6" ht="18.75" customHeight="1">
      <c r="A72" s="30"/>
      <c r="B72" s="31" t="s">
        <v>112</v>
      </c>
      <c r="C72" s="32"/>
      <c r="D72" s="32"/>
      <c r="E72" s="47"/>
      <c r="F72" s="33"/>
    </row>
    <row r="73" spans="1:6" ht="21" customHeight="1">
      <c r="A73" s="24" t="s">
        <v>22</v>
      </c>
      <c r="B73" s="58" t="s">
        <v>113</v>
      </c>
      <c r="C73" s="26">
        <v>10</v>
      </c>
      <c r="D73" s="27">
        <v>0</v>
      </c>
      <c r="E73" s="47">
        <v>30</v>
      </c>
      <c r="F73" s="28">
        <f>+D73*E73</f>
        <v>0</v>
      </c>
    </row>
    <row r="74" spans="1:6" ht="21" customHeight="1">
      <c r="A74" s="30"/>
      <c r="B74" s="31" t="s">
        <v>112</v>
      </c>
      <c r="C74" s="32"/>
      <c r="D74" s="32"/>
      <c r="E74" s="47"/>
      <c r="F74" s="33"/>
    </row>
    <row r="75" spans="1:6" ht="17.25" customHeight="1">
      <c r="A75" s="24" t="s">
        <v>24</v>
      </c>
      <c r="B75" s="58" t="s">
        <v>114</v>
      </c>
      <c r="C75" s="26">
        <v>20</v>
      </c>
      <c r="D75" s="27">
        <v>5</v>
      </c>
      <c r="E75" s="47">
        <v>30</v>
      </c>
      <c r="F75" s="28">
        <f>+D75*E75</f>
        <v>150</v>
      </c>
    </row>
    <row r="76" spans="1:6" ht="20.25" customHeight="1">
      <c r="A76" s="30"/>
      <c r="B76" s="31" t="s">
        <v>115</v>
      </c>
      <c r="C76" s="32"/>
      <c r="D76" s="32"/>
      <c r="E76" s="47"/>
      <c r="F76" s="33"/>
    </row>
    <row r="77" spans="1:6" ht="18.75" customHeight="1">
      <c r="A77" s="24" t="s">
        <v>26</v>
      </c>
      <c r="B77" s="25" t="s">
        <v>116</v>
      </c>
      <c r="C77" s="26">
        <v>20</v>
      </c>
      <c r="D77" s="27">
        <v>10</v>
      </c>
      <c r="E77" s="47">
        <v>30</v>
      </c>
      <c r="F77" s="28">
        <f>+D77*E77</f>
        <v>300</v>
      </c>
    </row>
    <row r="78" spans="1:6" ht="24.75" customHeight="1">
      <c r="A78" s="30"/>
      <c r="B78" s="31" t="s">
        <v>117</v>
      </c>
      <c r="C78" s="32"/>
      <c r="D78" s="32"/>
      <c r="E78" s="47"/>
      <c r="F78" s="33"/>
    </row>
    <row r="79" spans="1:6" ht="35.25" customHeight="1">
      <c r="A79" s="24" t="s">
        <v>28</v>
      </c>
      <c r="B79" s="25" t="s">
        <v>118</v>
      </c>
      <c r="C79" s="26">
        <v>30</v>
      </c>
      <c r="D79" s="27">
        <v>0</v>
      </c>
      <c r="E79" s="47">
        <v>30</v>
      </c>
      <c r="F79" s="28">
        <f>+D79*E79</f>
        <v>0</v>
      </c>
    </row>
    <row r="80" spans="1:6" ht="19.5" customHeight="1">
      <c r="A80" s="30"/>
      <c r="B80" s="31" t="s">
        <v>119</v>
      </c>
      <c r="C80" s="32"/>
      <c r="D80" s="32"/>
      <c r="E80" s="47"/>
      <c r="F80" s="33"/>
    </row>
    <row r="81" spans="1:6" ht="21" customHeight="1">
      <c r="A81" s="24" t="s">
        <v>53</v>
      </c>
      <c r="B81" s="25" t="s">
        <v>120</v>
      </c>
      <c r="C81" s="26">
        <v>10</v>
      </c>
      <c r="D81" s="27">
        <v>0</v>
      </c>
      <c r="E81" s="47">
        <v>30</v>
      </c>
      <c r="F81" s="28">
        <f>+D81*E81</f>
        <v>0</v>
      </c>
    </row>
    <row r="82" spans="1:6" ht="32.25" customHeight="1">
      <c r="A82" s="30"/>
      <c r="B82" s="31" t="s">
        <v>121</v>
      </c>
      <c r="C82" s="32"/>
      <c r="D82" s="32"/>
      <c r="E82" s="47"/>
      <c r="F82" s="33"/>
    </row>
    <row r="83" spans="1:6" ht="19.5" customHeight="1">
      <c r="A83" s="24" t="s">
        <v>56</v>
      </c>
      <c r="B83" s="25" t="s">
        <v>122</v>
      </c>
      <c r="C83" s="26">
        <v>10</v>
      </c>
      <c r="D83" s="27">
        <v>0</v>
      </c>
      <c r="E83" s="47">
        <v>30</v>
      </c>
      <c r="F83" s="28">
        <f>+D83*E83</f>
        <v>0</v>
      </c>
    </row>
    <row r="84" spans="1:6" ht="21" customHeight="1">
      <c r="A84" s="30"/>
      <c r="B84" s="31" t="s">
        <v>123</v>
      </c>
      <c r="C84" s="32"/>
      <c r="D84" s="32"/>
      <c r="E84" s="47"/>
      <c r="F84" s="33"/>
    </row>
    <row r="85" spans="1:6" ht="21" customHeight="1">
      <c r="A85" s="24" t="s">
        <v>78</v>
      </c>
      <c r="B85" s="25" t="s">
        <v>124</v>
      </c>
      <c r="C85" s="26">
        <v>10</v>
      </c>
      <c r="D85" s="27">
        <v>0</v>
      </c>
      <c r="E85" s="47">
        <v>30</v>
      </c>
      <c r="F85" s="28">
        <f>+D85*E85</f>
        <v>0</v>
      </c>
    </row>
    <row r="86" spans="1:6" ht="12.75" customHeight="1">
      <c r="A86" s="30"/>
      <c r="B86" s="31" t="s">
        <v>125</v>
      </c>
      <c r="C86" s="32"/>
      <c r="D86" s="32"/>
      <c r="E86" s="47"/>
      <c r="F86" s="33"/>
    </row>
    <row r="87" spans="1:6" ht="17.25" customHeight="1">
      <c r="A87" s="24" t="s">
        <v>81</v>
      </c>
      <c r="B87" s="25" t="s">
        <v>126</v>
      </c>
      <c r="C87" s="26">
        <v>10</v>
      </c>
      <c r="D87" s="27">
        <v>10</v>
      </c>
      <c r="E87" s="47">
        <v>30</v>
      </c>
      <c r="F87" s="28">
        <f>+D87*E87</f>
        <v>300</v>
      </c>
    </row>
    <row r="88" spans="1:6" ht="22.5" customHeight="1">
      <c r="A88" s="30"/>
      <c r="B88" s="31" t="s">
        <v>127</v>
      </c>
      <c r="C88" s="32"/>
      <c r="D88" s="32"/>
      <c r="E88" s="47"/>
      <c r="F88" s="33"/>
    </row>
    <row r="89" spans="1:6" ht="21.75" customHeight="1">
      <c r="A89" s="24" t="s">
        <v>84</v>
      </c>
      <c r="B89" s="25" t="s">
        <v>128</v>
      </c>
      <c r="C89" s="26">
        <v>10</v>
      </c>
      <c r="D89" s="27">
        <v>0</v>
      </c>
      <c r="E89" s="47">
        <v>30</v>
      </c>
      <c r="F89" s="28">
        <f>+D89*E89</f>
        <v>0</v>
      </c>
    </row>
    <row r="90" spans="1:6" ht="21.75" customHeight="1">
      <c r="A90" s="30"/>
      <c r="B90" s="31" t="s">
        <v>129</v>
      </c>
      <c r="C90" s="32"/>
      <c r="D90" s="32"/>
      <c r="E90" s="47"/>
      <c r="F90" s="33"/>
    </row>
    <row r="91" spans="1:6" ht="24.75" customHeight="1">
      <c r="A91" s="24" t="s">
        <v>87</v>
      </c>
      <c r="B91" s="25" t="s">
        <v>130</v>
      </c>
      <c r="C91" s="26">
        <v>10</v>
      </c>
      <c r="D91" s="27">
        <v>0</v>
      </c>
      <c r="E91" s="47">
        <v>30</v>
      </c>
      <c r="F91" s="28">
        <f>+D91*E91</f>
        <v>0</v>
      </c>
    </row>
    <row r="92" spans="1:6" ht="22.5" customHeight="1">
      <c r="A92" s="30"/>
      <c r="B92" s="31" t="s">
        <v>131</v>
      </c>
      <c r="C92" s="32"/>
      <c r="D92" s="32"/>
      <c r="E92" s="47"/>
      <c r="F92" s="33"/>
    </row>
    <row r="93" spans="1:6" ht="33" customHeight="1">
      <c r="A93" s="24" t="s">
        <v>90</v>
      </c>
      <c r="B93" s="58" t="s">
        <v>132</v>
      </c>
      <c r="C93" s="26">
        <v>30</v>
      </c>
      <c r="D93" s="27">
        <v>0</v>
      </c>
      <c r="E93" s="47">
        <v>30</v>
      </c>
      <c r="F93" s="28">
        <f>+D93*E93</f>
        <v>0</v>
      </c>
    </row>
    <row r="94" spans="1:6" ht="21.75" customHeight="1">
      <c r="A94" s="30"/>
      <c r="B94" s="31" t="s">
        <v>133</v>
      </c>
      <c r="C94" s="32"/>
      <c r="D94" s="32"/>
      <c r="E94" s="47"/>
      <c r="F94" s="33"/>
    </row>
    <row r="95" spans="1:6" ht="19.5" customHeight="1">
      <c r="A95" s="30" t="s">
        <v>134</v>
      </c>
      <c r="B95" s="25" t="s">
        <v>135</v>
      </c>
      <c r="C95" s="26">
        <v>20</v>
      </c>
      <c r="D95" s="27">
        <v>0</v>
      </c>
      <c r="E95" s="47">
        <v>30</v>
      </c>
      <c r="F95" s="28">
        <f>+D95*E95</f>
        <v>0</v>
      </c>
    </row>
    <row r="96" spans="1:6" ht="24.75" customHeight="1">
      <c r="A96" s="30"/>
      <c r="B96" s="31" t="s">
        <v>136</v>
      </c>
      <c r="C96" s="32"/>
      <c r="D96" s="32"/>
      <c r="E96" s="47"/>
      <c r="F96" s="33"/>
    </row>
    <row r="97" spans="1:6" ht="21" customHeight="1">
      <c r="A97" s="24" t="s">
        <v>137</v>
      </c>
      <c r="B97" s="50" t="s">
        <v>138</v>
      </c>
      <c r="C97" s="26">
        <v>30</v>
      </c>
      <c r="D97" s="27">
        <v>0</v>
      </c>
      <c r="E97" s="47">
        <v>30</v>
      </c>
      <c r="F97" s="28">
        <f>+D97*E97</f>
        <v>0</v>
      </c>
    </row>
    <row r="98" spans="1:6" ht="22.5" customHeight="1">
      <c r="A98" s="30"/>
      <c r="B98" s="31" t="s">
        <v>139</v>
      </c>
      <c r="C98" s="32"/>
      <c r="D98" s="32"/>
      <c r="E98" s="47"/>
      <c r="F98" s="33"/>
    </row>
    <row r="99" spans="1:6" ht="17.25" customHeight="1">
      <c r="A99" s="40" t="s">
        <v>140</v>
      </c>
      <c r="B99" s="31" t="s">
        <v>141</v>
      </c>
      <c r="C99" s="32">
        <v>30</v>
      </c>
      <c r="D99" s="27">
        <v>20</v>
      </c>
      <c r="E99" s="47">
        <v>30</v>
      </c>
      <c r="F99" s="28">
        <f>+D99*E99</f>
        <v>600</v>
      </c>
    </row>
    <row r="100" spans="1:6" ht="22.5" customHeight="1">
      <c r="A100" s="30"/>
      <c r="B100" s="31" t="s">
        <v>142</v>
      </c>
      <c r="C100" s="32"/>
      <c r="D100" s="32"/>
      <c r="E100" s="47"/>
      <c r="F100" s="33"/>
    </row>
    <row r="101" spans="1:6" ht="12.75" customHeight="1">
      <c r="A101" s="16"/>
      <c r="B101" s="31"/>
      <c r="C101" s="26">
        <f>SUM(C5,C24,C53,C66)</f>
        <v>1000</v>
      </c>
      <c r="D101" s="60" t="s">
        <v>143</v>
      </c>
      <c r="E101" s="60"/>
      <c r="F101" s="60">
        <f>SUM(F5,F24,F53,F66)</f>
        <v>28000</v>
      </c>
    </row>
    <row r="102" spans="1:6" ht="12.75" customHeight="1">
      <c r="A102" s="16"/>
      <c r="B102" s="31"/>
      <c r="C102" s="33"/>
      <c r="D102" s="60" t="s">
        <v>144</v>
      </c>
      <c r="E102" s="60"/>
      <c r="F102" s="60">
        <f>SUM(F6:F22,F25:F51,F54:F64,F67:F99)</f>
        <v>5517.4</v>
      </c>
    </row>
    <row r="103" spans="1:6" ht="12.75" customHeight="1">
      <c r="A103" s="16"/>
      <c r="B103" s="31"/>
      <c r="C103" s="33"/>
      <c r="D103" s="60" t="s">
        <v>145</v>
      </c>
      <c r="E103" s="60"/>
      <c r="F103" s="60">
        <f>+F102/F101</f>
        <v>0.19704999999999998</v>
      </c>
    </row>
    <row r="104" spans="1:6" ht="12.75" customHeight="1">
      <c r="A104" s="61"/>
      <c r="B104" s="61"/>
      <c r="C104" s="61"/>
      <c r="D104" s="61"/>
      <c r="E104" s="61"/>
      <c r="F104" s="61"/>
    </row>
    <row r="105" spans="1:6" ht="12.75" customHeight="1">
      <c r="A105" s="61"/>
      <c r="B105" s="61"/>
      <c r="C105" s="61"/>
      <c r="D105" s="62" t="s">
        <v>146</v>
      </c>
      <c r="E105" s="61"/>
      <c r="F105" s="61"/>
    </row>
    <row r="106" spans="1:6" ht="12.75" customHeight="1">
      <c r="D106" s="125" t="s">
        <v>147</v>
      </c>
      <c r="E106" s="126"/>
      <c r="F106" s="127"/>
    </row>
    <row r="107" spans="1:6" ht="12.75" customHeight="1">
      <c r="B107" s="63" t="s">
        <v>148</v>
      </c>
      <c r="C107" s="63"/>
      <c r="D107" s="63"/>
      <c r="E107" s="63"/>
      <c r="F107" s="63"/>
    </row>
    <row r="108" spans="1:6" ht="12.75" customHeight="1">
      <c r="B108" s="64" t="s">
        <v>149</v>
      </c>
      <c r="C108" s="64"/>
      <c r="D108" s="64"/>
      <c r="E108" s="64"/>
      <c r="F108" s="64"/>
    </row>
    <row r="109" spans="1:6" ht="12.75" customHeight="1">
      <c r="A109" s="29"/>
      <c r="B109" s="65" t="s">
        <v>717</v>
      </c>
      <c r="C109" s="65"/>
      <c r="D109" s="65"/>
      <c r="E109" s="65"/>
      <c r="F109" s="65"/>
    </row>
    <row r="110" spans="1:6" ht="12.75" customHeight="1">
      <c r="A110" s="29"/>
      <c r="B110" s="66" t="s">
        <v>151</v>
      </c>
      <c r="C110" s="66"/>
      <c r="D110" s="66"/>
      <c r="E110" s="66"/>
      <c r="F110" s="66"/>
    </row>
    <row r="111" spans="1:6" ht="12.75" customHeight="1">
      <c r="A111" s="29"/>
      <c r="B111" s="65" t="s">
        <v>718</v>
      </c>
      <c r="C111" s="65"/>
      <c r="D111" s="65"/>
      <c r="E111" s="65"/>
      <c r="F111" s="65"/>
    </row>
    <row r="112" spans="1:6" ht="12.75" customHeight="1">
      <c r="A112" s="29"/>
      <c r="B112" s="66" t="s">
        <v>153</v>
      </c>
      <c r="C112" s="66"/>
      <c r="D112" s="66"/>
      <c r="E112" s="66"/>
      <c r="F112" s="66"/>
    </row>
    <row r="113" spans="1:6" ht="12.75" customHeight="1">
      <c r="A113" s="29"/>
      <c r="B113" s="66" t="s">
        <v>154</v>
      </c>
      <c r="C113" s="66"/>
      <c r="D113" s="66"/>
      <c r="E113" s="66"/>
      <c r="F113" s="66"/>
    </row>
    <row r="114" spans="1:6" ht="12.75" customHeight="1">
      <c r="A114" s="29"/>
      <c r="B114" s="65" t="s">
        <v>719</v>
      </c>
      <c r="C114" s="65"/>
      <c r="D114" s="65"/>
      <c r="E114" s="65"/>
      <c r="F114" s="65"/>
    </row>
    <row r="115" spans="1:6" ht="12.75" customHeight="1">
      <c r="A115" s="29"/>
      <c r="B115" s="66" t="s">
        <v>156</v>
      </c>
      <c r="C115" s="66"/>
      <c r="D115" s="66"/>
      <c r="E115" s="66"/>
      <c r="F115" s="66"/>
    </row>
    <row r="116" spans="1:6" ht="12.75" customHeight="1">
      <c r="A116" s="29"/>
      <c r="B116" s="65" t="s">
        <v>720</v>
      </c>
      <c r="C116" s="65"/>
      <c r="D116" s="65"/>
      <c r="E116" s="65"/>
      <c r="F116" s="65"/>
    </row>
    <row r="117" spans="1:6" ht="12.75" customHeight="1">
      <c r="B117" s="66" t="s">
        <v>158</v>
      </c>
      <c r="C117" s="66"/>
      <c r="D117" s="66"/>
      <c r="E117" s="66"/>
      <c r="F117" s="66"/>
    </row>
    <row r="118" spans="1:6" ht="12.75" customHeight="1">
      <c r="B118" s="65" t="s">
        <v>159</v>
      </c>
      <c r="C118" s="66"/>
      <c r="D118" s="66"/>
      <c r="E118" s="66"/>
      <c r="F118" s="66"/>
    </row>
    <row r="119" spans="1:6" ht="12.75" customHeight="1">
      <c r="B119" s="66"/>
      <c r="C119" s="66"/>
      <c r="D119" s="66"/>
      <c r="E119" s="66"/>
      <c r="F119" s="66"/>
    </row>
    <row r="120" spans="1:6" ht="12.75" customHeight="1">
      <c r="B120" s="67" t="s">
        <v>160</v>
      </c>
    </row>
    <row r="121" spans="1:6" ht="12.75" customHeight="1">
      <c r="B121" s="68" t="s">
        <v>161</v>
      </c>
    </row>
    <row r="122" spans="1:6" ht="12.75" customHeight="1">
      <c r="B122" s="68"/>
    </row>
    <row r="123" spans="1:6" ht="12.75" customHeight="1">
      <c r="B123" s="68"/>
    </row>
    <row r="124" spans="1:6" ht="12.75" customHeight="1">
      <c r="B124" s="68" t="s">
        <v>162</v>
      </c>
    </row>
    <row r="125" spans="1:6" ht="12.75" customHeight="1">
      <c r="B125" s="68"/>
    </row>
    <row r="126" spans="1:6" ht="12.75" customHeight="1">
      <c r="B126" s="68"/>
    </row>
    <row r="127" spans="1:6" ht="12.75" customHeight="1">
      <c r="B127" s="68" t="s">
        <v>163</v>
      </c>
    </row>
  </sheetData>
  <mergeCells count="4">
    <mergeCell ref="A1:F1"/>
    <mergeCell ref="A2:F2"/>
    <mergeCell ref="A3:F3"/>
    <mergeCell ref="D106:F106"/>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workbookViewId="0">
      <selection sqref="A1:F1"/>
    </sheetView>
  </sheetViews>
  <sheetFormatPr defaultColWidth="14.42578125" defaultRowHeight="15" customHeight="1"/>
  <cols>
    <col min="1" max="1" width="6.28515625" customWidth="1"/>
    <col min="2" max="2" width="22.42578125" customWidth="1"/>
    <col min="3" max="6" width="15.85546875" customWidth="1"/>
    <col min="7" max="11" width="8.7109375" customWidth="1"/>
  </cols>
  <sheetData>
    <row r="1" spans="1:6" ht="82.5" customHeight="1">
      <c r="A1" s="115" t="s">
        <v>721</v>
      </c>
      <c r="B1" s="116"/>
      <c r="C1" s="116"/>
      <c r="D1" s="116"/>
      <c r="E1" s="116"/>
      <c r="F1" s="117"/>
    </row>
    <row r="2" spans="1:6" ht="12.75" customHeight="1">
      <c r="A2" s="128" t="s">
        <v>165</v>
      </c>
      <c r="B2" s="116"/>
      <c r="C2" s="116"/>
      <c r="D2" s="116"/>
      <c r="E2" s="116"/>
      <c r="F2" s="117"/>
    </row>
    <row r="3" spans="1:6" ht="27.75" customHeight="1">
      <c r="A3" s="129" t="s">
        <v>32</v>
      </c>
      <c r="B3" s="116"/>
      <c r="C3" s="116"/>
      <c r="D3" s="116"/>
      <c r="E3" s="116"/>
      <c r="F3" s="117"/>
    </row>
    <row r="4" spans="1:6" ht="14.25" customHeight="1">
      <c r="A4" s="16"/>
      <c r="B4" s="69" t="s">
        <v>33</v>
      </c>
      <c r="C4" s="69" t="s">
        <v>34</v>
      </c>
      <c r="D4" s="69" t="s">
        <v>35</v>
      </c>
      <c r="E4" s="69" t="s">
        <v>36</v>
      </c>
      <c r="F4" s="69" t="s">
        <v>37</v>
      </c>
    </row>
    <row r="5" spans="1:6" ht="12.75" customHeight="1">
      <c r="A5" s="70">
        <v>1</v>
      </c>
      <c r="B5" s="21" t="s">
        <v>38</v>
      </c>
      <c r="C5" s="38">
        <v>200</v>
      </c>
      <c r="D5" s="71"/>
      <c r="E5" s="38">
        <v>30</v>
      </c>
      <c r="F5" s="72">
        <f>+C5*E5</f>
        <v>6000</v>
      </c>
    </row>
    <row r="6" spans="1:6" ht="13.5" customHeight="1">
      <c r="A6" s="70"/>
      <c r="B6" s="25" t="s">
        <v>166</v>
      </c>
      <c r="C6" s="36">
        <v>100</v>
      </c>
      <c r="D6" s="37">
        <v>15.25</v>
      </c>
      <c r="E6" s="73">
        <v>30</v>
      </c>
      <c r="F6" s="74">
        <f t="shared" ref="F6:F14" si="0">+D6*E6</f>
        <v>457.5</v>
      </c>
    </row>
    <row r="7" spans="1:6" ht="13.5" customHeight="1">
      <c r="A7" s="70"/>
      <c r="B7" s="25" t="s">
        <v>41</v>
      </c>
      <c r="C7" s="36">
        <v>10</v>
      </c>
      <c r="D7" s="97">
        <v>8.33</v>
      </c>
      <c r="E7" s="73">
        <v>30</v>
      </c>
      <c r="F7" s="74">
        <f t="shared" si="0"/>
        <v>249.9</v>
      </c>
    </row>
    <row r="8" spans="1:6" ht="13.5" customHeight="1">
      <c r="A8" s="70"/>
      <c r="B8" s="25" t="s">
        <v>167</v>
      </c>
      <c r="C8" s="36">
        <v>10</v>
      </c>
      <c r="D8" s="37">
        <v>10</v>
      </c>
      <c r="E8" s="73">
        <v>30</v>
      </c>
      <c r="F8" s="74">
        <f t="shared" si="0"/>
        <v>300</v>
      </c>
    </row>
    <row r="9" spans="1:6" ht="13.5" customHeight="1">
      <c r="A9" s="70"/>
      <c r="B9" s="25" t="s">
        <v>45</v>
      </c>
      <c r="C9" s="36">
        <v>10</v>
      </c>
      <c r="D9" s="37">
        <v>10</v>
      </c>
      <c r="E9" s="73">
        <v>30</v>
      </c>
      <c r="F9" s="74">
        <f t="shared" si="0"/>
        <v>300</v>
      </c>
    </row>
    <row r="10" spans="1:6" ht="13.5" customHeight="1">
      <c r="A10" s="70"/>
      <c r="B10" s="25" t="s">
        <v>47</v>
      </c>
      <c r="C10" s="36">
        <v>10</v>
      </c>
      <c r="D10" s="37">
        <v>10</v>
      </c>
      <c r="E10" s="73">
        <v>30</v>
      </c>
      <c r="F10" s="74">
        <f t="shared" si="0"/>
        <v>300</v>
      </c>
    </row>
    <row r="11" spans="1:6" ht="13.5" customHeight="1">
      <c r="A11" s="70"/>
      <c r="B11" s="25" t="s">
        <v>49</v>
      </c>
      <c r="C11" s="36">
        <v>10</v>
      </c>
      <c r="D11" s="37">
        <v>5</v>
      </c>
      <c r="E11" s="73">
        <v>30</v>
      </c>
      <c r="F11" s="74">
        <f t="shared" si="0"/>
        <v>150</v>
      </c>
    </row>
    <row r="12" spans="1:6" ht="13.5" customHeight="1">
      <c r="A12" s="70"/>
      <c r="B12" s="35" t="s">
        <v>51</v>
      </c>
      <c r="C12" s="36">
        <v>20</v>
      </c>
      <c r="D12" s="37">
        <v>2</v>
      </c>
      <c r="E12" s="73">
        <v>30</v>
      </c>
      <c r="F12" s="74">
        <f t="shared" si="0"/>
        <v>60</v>
      </c>
    </row>
    <row r="13" spans="1:6" ht="13.5" customHeight="1">
      <c r="A13" s="70"/>
      <c r="B13" s="25" t="s">
        <v>54</v>
      </c>
      <c r="C13" s="36">
        <v>20</v>
      </c>
      <c r="D13" s="37">
        <v>0</v>
      </c>
      <c r="E13" s="73">
        <v>30</v>
      </c>
      <c r="F13" s="74">
        <f t="shared" si="0"/>
        <v>0</v>
      </c>
    </row>
    <row r="14" spans="1:6" ht="13.5" customHeight="1">
      <c r="A14" s="70"/>
      <c r="B14" s="25" t="s">
        <v>168</v>
      </c>
      <c r="C14" s="36">
        <v>10</v>
      </c>
      <c r="D14" s="37">
        <v>0</v>
      </c>
      <c r="E14" s="73">
        <v>30</v>
      </c>
      <c r="F14" s="74">
        <f t="shared" si="0"/>
        <v>0</v>
      </c>
    </row>
    <row r="15" spans="1:6" ht="13.5" customHeight="1">
      <c r="A15" s="70">
        <v>2</v>
      </c>
      <c r="B15" s="21" t="s">
        <v>59</v>
      </c>
      <c r="C15" s="38">
        <v>400</v>
      </c>
      <c r="D15" s="71"/>
      <c r="E15" s="38">
        <v>30</v>
      </c>
      <c r="F15" s="72">
        <f>+C15*E15</f>
        <v>12000</v>
      </c>
    </row>
    <row r="16" spans="1:6" ht="13.5" customHeight="1">
      <c r="A16" s="70"/>
      <c r="B16" s="75" t="s">
        <v>169</v>
      </c>
      <c r="C16" s="36">
        <v>20</v>
      </c>
      <c r="D16" s="37">
        <v>10</v>
      </c>
      <c r="E16" s="73">
        <v>30</v>
      </c>
      <c r="F16" s="74">
        <f t="shared" ref="F16:F29" si="1">+D16*E16</f>
        <v>300</v>
      </c>
    </row>
    <row r="17" spans="1:6" ht="13.5" customHeight="1">
      <c r="A17" s="70"/>
      <c r="B17" s="25" t="s">
        <v>170</v>
      </c>
      <c r="C17" s="36">
        <v>60</v>
      </c>
      <c r="D17" s="37">
        <v>5</v>
      </c>
      <c r="E17" s="73">
        <v>30</v>
      </c>
      <c r="F17" s="74">
        <f t="shared" si="1"/>
        <v>150</v>
      </c>
    </row>
    <row r="18" spans="1:6" ht="13.5" customHeight="1">
      <c r="A18" s="70"/>
      <c r="B18" s="25" t="s">
        <v>171</v>
      </c>
      <c r="C18" s="36">
        <v>50</v>
      </c>
      <c r="D18" s="37">
        <v>0</v>
      </c>
      <c r="E18" s="73">
        <v>30</v>
      </c>
      <c r="F18" s="74">
        <f t="shared" si="1"/>
        <v>0</v>
      </c>
    </row>
    <row r="19" spans="1:6" ht="13.5" customHeight="1">
      <c r="A19" s="70"/>
      <c r="B19" s="25" t="s">
        <v>172</v>
      </c>
      <c r="C19" s="36">
        <v>150</v>
      </c>
      <c r="D19" s="37">
        <v>40</v>
      </c>
      <c r="E19" s="73">
        <v>30</v>
      </c>
      <c r="F19" s="74">
        <f t="shared" si="1"/>
        <v>1200</v>
      </c>
    </row>
    <row r="20" spans="1:6" ht="13.5" customHeight="1">
      <c r="A20" s="70"/>
      <c r="B20" s="25" t="s">
        <v>173</v>
      </c>
      <c r="C20" s="36">
        <v>10</v>
      </c>
      <c r="D20" s="37">
        <v>0</v>
      </c>
      <c r="E20" s="73">
        <v>30</v>
      </c>
      <c r="F20" s="74">
        <f t="shared" si="1"/>
        <v>0</v>
      </c>
    </row>
    <row r="21" spans="1:6" ht="13.5" customHeight="1">
      <c r="A21" s="70"/>
      <c r="B21" s="25" t="s">
        <v>174</v>
      </c>
      <c r="C21" s="36">
        <v>10</v>
      </c>
      <c r="D21" s="37">
        <v>0</v>
      </c>
      <c r="E21" s="73">
        <v>30</v>
      </c>
      <c r="F21" s="74">
        <f t="shared" si="1"/>
        <v>0</v>
      </c>
    </row>
    <row r="22" spans="1:6" ht="13.5" customHeight="1">
      <c r="A22" s="70"/>
      <c r="B22" s="25" t="s">
        <v>175</v>
      </c>
      <c r="C22" s="36">
        <v>10</v>
      </c>
      <c r="D22" s="37">
        <v>0</v>
      </c>
      <c r="E22" s="73">
        <v>30</v>
      </c>
      <c r="F22" s="74">
        <f t="shared" si="1"/>
        <v>0</v>
      </c>
    </row>
    <row r="23" spans="1:6" ht="13.5" customHeight="1">
      <c r="A23" s="70"/>
      <c r="B23" s="25" t="s">
        <v>176</v>
      </c>
      <c r="C23" s="36">
        <v>10</v>
      </c>
      <c r="D23" s="37">
        <v>0</v>
      </c>
      <c r="E23" s="73">
        <v>30</v>
      </c>
      <c r="F23" s="74">
        <f t="shared" si="1"/>
        <v>0</v>
      </c>
    </row>
    <row r="24" spans="1:6" ht="13.5" customHeight="1">
      <c r="A24" s="70"/>
      <c r="B24" s="25" t="s">
        <v>76</v>
      </c>
      <c r="C24" s="36">
        <v>10</v>
      </c>
      <c r="D24" s="37">
        <v>0</v>
      </c>
      <c r="E24" s="73">
        <v>30</v>
      </c>
      <c r="F24" s="74">
        <f t="shared" si="1"/>
        <v>0</v>
      </c>
    </row>
    <row r="25" spans="1:6" ht="13.5" customHeight="1">
      <c r="A25" s="70"/>
      <c r="B25" s="25" t="s">
        <v>79</v>
      </c>
      <c r="C25" s="36">
        <v>10</v>
      </c>
      <c r="D25" s="37">
        <v>0</v>
      </c>
      <c r="E25" s="73">
        <v>30</v>
      </c>
      <c r="F25" s="74">
        <f t="shared" si="1"/>
        <v>0</v>
      </c>
    </row>
    <row r="26" spans="1:6" ht="13.5" customHeight="1">
      <c r="A26" s="70"/>
      <c r="B26" s="25" t="s">
        <v>82</v>
      </c>
      <c r="C26" s="36">
        <v>20</v>
      </c>
      <c r="D26" s="37">
        <v>0</v>
      </c>
      <c r="E26" s="73">
        <v>30</v>
      </c>
      <c r="F26" s="74">
        <f t="shared" si="1"/>
        <v>0</v>
      </c>
    </row>
    <row r="27" spans="1:6" ht="13.5" customHeight="1">
      <c r="A27" s="70"/>
      <c r="B27" s="25" t="s">
        <v>85</v>
      </c>
      <c r="C27" s="36">
        <v>20</v>
      </c>
      <c r="D27" s="37">
        <v>0</v>
      </c>
      <c r="E27" s="73">
        <v>30</v>
      </c>
      <c r="F27" s="74">
        <f t="shared" si="1"/>
        <v>0</v>
      </c>
    </row>
    <row r="28" spans="1:6" ht="13.5" customHeight="1">
      <c r="A28" s="70"/>
      <c r="B28" s="25" t="s">
        <v>88</v>
      </c>
      <c r="C28" s="36">
        <v>10</v>
      </c>
      <c r="D28" s="37">
        <v>0</v>
      </c>
      <c r="E28" s="73">
        <v>30</v>
      </c>
      <c r="F28" s="74">
        <f t="shared" si="1"/>
        <v>0</v>
      </c>
    </row>
    <row r="29" spans="1:6" ht="13.5" customHeight="1">
      <c r="A29" s="70"/>
      <c r="B29" s="25" t="s">
        <v>91</v>
      </c>
      <c r="C29" s="36">
        <v>10</v>
      </c>
      <c r="D29" s="37">
        <v>5</v>
      </c>
      <c r="E29" s="73">
        <v>30</v>
      </c>
      <c r="F29" s="74">
        <f t="shared" si="1"/>
        <v>150</v>
      </c>
    </row>
    <row r="30" spans="1:6" ht="13.5" customHeight="1">
      <c r="A30" s="70">
        <v>3</v>
      </c>
      <c r="B30" s="21" t="s">
        <v>93</v>
      </c>
      <c r="C30" s="38">
        <v>100</v>
      </c>
      <c r="D30" s="71"/>
      <c r="E30" s="38">
        <v>10</v>
      </c>
      <c r="F30" s="72">
        <f>+C30*E30</f>
        <v>1000</v>
      </c>
    </row>
    <row r="31" spans="1:6" ht="13.5" customHeight="1">
      <c r="A31" s="70"/>
      <c r="B31" s="25" t="s">
        <v>177</v>
      </c>
      <c r="C31" s="36">
        <v>20</v>
      </c>
      <c r="D31" s="37">
        <v>4</v>
      </c>
      <c r="E31" s="73">
        <v>10</v>
      </c>
      <c r="F31" s="74">
        <f t="shared" ref="F31:F36" si="2">+D31*E31</f>
        <v>40</v>
      </c>
    </row>
    <row r="32" spans="1:6" ht="13.5" customHeight="1">
      <c r="A32" s="70"/>
      <c r="B32" s="35" t="s">
        <v>178</v>
      </c>
      <c r="C32" s="36">
        <v>20</v>
      </c>
      <c r="D32" s="37">
        <v>5</v>
      </c>
      <c r="E32" s="73">
        <v>10</v>
      </c>
      <c r="F32" s="74">
        <f t="shared" si="2"/>
        <v>50</v>
      </c>
    </row>
    <row r="33" spans="1:6" ht="13.5" customHeight="1">
      <c r="A33" s="70"/>
      <c r="B33" s="25" t="s">
        <v>179</v>
      </c>
      <c r="C33" s="36">
        <v>20</v>
      </c>
      <c r="D33" s="37">
        <v>20</v>
      </c>
      <c r="E33" s="73">
        <v>10</v>
      </c>
      <c r="F33" s="74">
        <f t="shared" si="2"/>
        <v>200</v>
      </c>
    </row>
    <row r="34" spans="1:6" ht="13.5" customHeight="1">
      <c r="A34" s="70"/>
      <c r="B34" s="25" t="s">
        <v>180</v>
      </c>
      <c r="C34" s="36">
        <v>20</v>
      </c>
      <c r="D34" s="37">
        <v>5</v>
      </c>
      <c r="E34" s="73">
        <v>10</v>
      </c>
      <c r="F34" s="74">
        <f t="shared" si="2"/>
        <v>50</v>
      </c>
    </row>
    <row r="35" spans="1:6" ht="13.5" customHeight="1">
      <c r="A35" s="70"/>
      <c r="B35" s="25" t="s">
        <v>181</v>
      </c>
      <c r="C35" s="36">
        <v>10</v>
      </c>
      <c r="D35" s="37">
        <v>4</v>
      </c>
      <c r="E35" s="73">
        <v>10</v>
      </c>
      <c r="F35" s="74">
        <f t="shared" si="2"/>
        <v>40</v>
      </c>
    </row>
    <row r="36" spans="1:6" ht="13.5" customHeight="1">
      <c r="A36" s="70"/>
      <c r="B36" s="25" t="s">
        <v>182</v>
      </c>
      <c r="C36" s="36">
        <v>10</v>
      </c>
      <c r="D36" s="37">
        <v>2</v>
      </c>
      <c r="E36" s="73">
        <v>10</v>
      </c>
      <c r="F36" s="74">
        <f t="shared" si="2"/>
        <v>20</v>
      </c>
    </row>
    <row r="37" spans="1:6" ht="13.5" customHeight="1">
      <c r="A37" s="70">
        <v>4</v>
      </c>
      <c r="B37" s="21" t="s">
        <v>106</v>
      </c>
      <c r="C37" s="38">
        <v>300</v>
      </c>
      <c r="D37" s="71"/>
      <c r="E37" s="38">
        <v>30</v>
      </c>
      <c r="F37" s="72">
        <f>+C37*E37</f>
        <v>9000</v>
      </c>
    </row>
    <row r="38" spans="1:6" ht="13.5" customHeight="1">
      <c r="A38" s="16"/>
      <c r="B38" s="25" t="s">
        <v>183</v>
      </c>
      <c r="C38" s="36">
        <v>20</v>
      </c>
      <c r="D38" s="37">
        <v>0</v>
      </c>
      <c r="E38" s="73">
        <v>30</v>
      </c>
      <c r="F38" s="74">
        <f t="shared" ref="F38:F54" si="3">+D38*E38</f>
        <v>0</v>
      </c>
    </row>
    <row r="39" spans="1:6" ht="13.5" customHeight="1">
      <c r="A39" s="16"/>
      <c r="B39" s="25" t="s">
        <v>184</v>
      </c>
      <c r="C39" s="36">
        <v>20</v>
      </c>
      <c r="D39" s="37">
        <v>0</v>
      </c>
      <c r="E39" s="73">
        <v>30</v>
      </c>
      <c r="F39" s="74">
        <f t="shared" si="3"/>
        <v>0</v>
      </c>
    </row>
    <row r="40" spans="1:6" ht="13.5" customHeight="1">
      <c r="A40" s="16"/>
      <c r="B40" s="25" t="s">
        <v>111</v>
      </c>
      <c r="C40" s="36">
        <v>10</v>
      </c>
      <c r="D40" s="37">
        <v>5</v>
      </c>
      <c r="E40" s="73">
        <v>30</v>
      </c>
      <c r="F40" s="74">
        <f t="shared" si="3"/>
        <v>150</v>
      </c>
    </row>
    <row r="41" spans="1:6" ht="13.5" customHeight="1">
      <c r="A41" s="16"/>
      <c r="B41" s="25" t="s">
        <v>185</v>
      </c>
      <c r="C41" s="36">
        <v>10</v>
      </c>
      <c r="D41" s="37">
        <v>0</v>
      </c>
      <c r="E41" s="73">
        <v>30</v>
      </c>
      <c r="F41" s="74">
        <f t="shared" si="3"/>
        <v>0</v>
      </c>
    </row>
    <row r="42" spans="1:6" ht="13.5" customHeight="1">
      <c r="A42" s="16"/>
      <c r="B42" s="25" t="s">
        <v>186</v>
      </c>
      <c r="C42" s="36">
        <v>20</v>
      </c>
      <c r="D42" s="37">
        <v>5</v>
      </c>
      <c r="E42" s="73">
        <v>30</v>
      </c>
      <c r="F42" s="74">
        <f t="shared" si="3"/>
        <v>150</v>
      </c>
    </row>
    <row r="43" spans="1:6" ht="13.5" customHeight="1">
      <c r="A43" s="16"/>
      <c r="B43" s="25" t="s">
        <v>116</v>
      </c>
      <c r="C43" s="36">
        <v>20</v>
      </c>
      <c r="D43" s="37">
        <v>10</v>
      </c>
      <c r="E43" s="73">
        <v>30</v>
      </c>
      <c r="F43" s="74">
        <f t="shared" si="3"/>
        <v>300</v>
      </c>
    </row>
    <row r="44" spans="1:6" ht="13.5" customHeight="1">
      <c r="A44" s="16"/>
      <c r="B44" s="25" t="s">
        <v>118</v>
      </c>
      <c r="C44" s="36">
        <v>30</v>
      </c>
      <c r="D44" s="37">
        <v>0</v>
      </c>
      <c r="E44" s="73">
        <v>30</v>
      </c>
      <c r="F44" s="74">
        <f t="shared" si="3"/>
        <v>0</v>
      </c>
    </row>
    <row r="45" spans="1:6" ht="13.5" customHeight="1">
      <c r="A45" s="16"/>
      <c r="B45" s="25" t="s">
        <v>120</v>
      </c>
      <c r="C45" s="36">
        <v>10</v>
      </c>
      <c r="D45" s="37">
        <v>0</v>
      </c>
      <c r="E45" s="73">
        <v>30</v>
      </c>
      <c r="F45" s="74">
        <f t="shared" si="3"/>
        <v>0</v>
      </c>
    </row>
    <row r="46" spans="1:6" ht="13.5" customHeight="1">
      <c r="A46" s="16"/>
      <c r="B46" s="25" t="s">
        <v>122</v>
      </c>
      <c r="C46" s="36">
        <v>10</v>
      </c>
      <c r="D46" s="37">
        <v>0</v>
      </c>
      <c r="E46" s="73">
        <v>30</v>
      </c>
      <c r="F46" s="74">
        <f t="shared" si="3"/>
        <v>0</v>
      </c>
    </row>
    <row r="47" spans="1:6" ht="13.5" customHeight="1">
      <c r="A47" s="16"/>
      <c r="B47" s="25" t="s">
        <v>187</v>
      </c>
      <c r="C47" s="36">
        <v>10</v>
      </c>
      <c r="D47" s="37">
        <v>0</v>
      </c>
      <c r="E47" s="73">
        <v>30</v>
      </c>
      <c r="F47" s="74">
        <f t="shared" si="3"/>
        <v>0</v>
      </c>
    </row>
    <row r="48" spans="1:6" ht="13.5" customHeight="1">
      <c r="A48" s="16"/>
      <c r="B48" s="25" t="s">
        <v>126</v>
      </c>
      <c r="C48" s="36">
        <v>10</v>
      </c>
      <c r="D48" s="37">
        <v>10</v>
      </c>
      <c r="E48" s="73">
        <v>30</v>
      </c>
      <c r="F48" s="74">
        <f t="shared" si="3"/>
        <v>300</v>
      </c>
    </row>
    <row r="49" spans="1:6" ht="13.5" customHeight="1">
      <c r="A49" s="16"/>
      <c r="B49" s="25" t="s">
        <v>128</v>
      </c>
      <c r="C49" s="36">
        <v>10</v>
      </c>
      <c r="D49" s="37">
        <v>0</v>
      </c>
      <c r="E49" s="73">
        <v>30</v>
      </c>
      <c r="F49" s="74">
        <f t="shared" si="3"/>
        <v>0</v>
      </c>
    </row>
    <row r="50" spans="1:6" ht="13.5" customHeight="1">
      <c r="A50" s="16"/>
      <c r="B50" s="25" t="s">
        <v>130</v>
      </c>
      <c r="C50" s="36">
        <v>10</v>
      </c>
      <c r="D50" s="37">
        <v>0</v>
      </c>
      <c r="E50" s="73">
        <v>30</v>
      </c>
      <c r="F50" s="74">
        <f t="shared" si="3"/>
        <v>0</v>
      </c>
    </row>
    <row r="51" spans="1:6" ht="13.5" customHeight="1">
      <c r="A51" s="16"/>
      <c r="B51" s="25" t="s">
        <v>188</v>
      </c>
      <c r="C51" s="36">
        <v>30</v>
      </c>
      <c r="D51" s="37">
        <v>0</v>
      </c>
      <c r="E51" s="73">
        <v>30</v>
      </c>
      <c r="F51" s="74">
        <f t="shared" si="3"/>
        <v>0</v>
      </c>
    </row>
    <row r="52" spans="1:6" ht="13.5" customHeight="1">
      <c r="A52" s="16"/>
      <c r="B52" s="25" t="s">
        <v>189</v>
      </c>
      <c r="C52" s="36">
        <v>20</v>
      </c>
      <c r="D52" s="37">
        <v>0</v>
      </c>
      <c r="E52" s="73"/>
      <c r="F52" s="74">
        <f t="shared" si="3"/>
        <v>0</v>
      </c>
    </row>
    <row r="53" spans="1:6" ht="13.5" customHeight="1">
      <c r="A53" s="16"/>
      <c r="B53" s="25" t="s">
        <v>190</v>
      </c>
      <c r="C53" s="36">
        <v>30</v>
      </c>
      <c r="D53" s="37">
        <v>0</v>
      </c>
      <c r="E53" s="73">
        <v>30</v>
      </c>
      <c r="F53" s="74">
        <f t="shared" si="3"/>
        <v>0</v>
      </c>
    </row>
    <row r="54" spans="1:6" ht="13.5" customHeight="1">
      <c r="A54" s="16"/>
      <c r="B54" s="25" t="s">
        <v>191</v>
      </c>
      <c r="C54" s="36">
        <v>30</v>
      </c>
      <c r="D54" s="37">
        <v>20</v>
      </c>
      <c r="E54" s="73">
        <v>30</v>
      </c>
      <c r="F54" s="74">
        <f t="shared" si="3"/>
        <v>600</v>
      </c>
    </row>
    <row r="55" spans="1:6" ht="18" customHeight="1">
      <c r="A55" s="16"/>
      <c r="B55" s="76"/>
      <c r="C55" s="77">
        <f>SUM(C5,C15,C30,C37)</f>
        <v>1000</v>
      </c>
      <c r="D55" s="78" t="s">
        <v>143</v>
      </c>
      <c r="E55" s="78"/>
      <c r="F55" s="78">
        <f>SUM(F5,F15,F30,F37)</f>
        <v>28000</v>
      </c>
    </row>
    <row r="56" spans="1:6" ht="18.75" customHeight="1">
      <c r="A56" s="16"/>
      <c r="B56" s="76"/>
      <c r="C56" s="79"/>
      <c r="D56" s="78" t="s">
        <v>144</v>
      </c>
      <c r="E56" s="78"/>
      <c r="F56" s="78">
        <f>SUM(F6:F14,F16:F29,F31:F36,F38:F54)</f>
        <v>5517.4</v>
      </c>
    </row>
    <row r="57" spans="1:6" ht="12.75" customHeight="1">
      <c r="A57" s="16"/>
      <c r="B57" s="76"/>
      <c r="C57" s="79"/>
      <c r="D57" s="78" t="s">
        <v>145</v>
      </c>
      <c r="E57" s="78"/>
      <c r="F57" s="78">
        <f>+F56/F55</f>
        <v>0.19704999999999998</v>
      </c>
    </row>
    <row r="58" spans="1:6" ht="12.75" customHeight="1">
      <c r="B58" s="80"/>
    </row>
    <row r="59" spans="1:6" ht="12.75" customHeight="1"/>
    <row r="60" spans="1:6" ht="12.75" customHeight="1">
      <c r="D60" s="81" t="s">
        <v>160</v>
      </c>
    </row>
    <row r="61" spans="1:6" ht="12.75" customHeight="1">
      <c r="D61" s="125" t="s">
        <v>147</v>
      </c>
      <c r="E61" s="126"/>
      <c r="F61" s="127"/>
    </row>
    <row r="62" spans="1:6" ht="12.75" customHeight="1"/>
    <row r="63" spans="1:6" ht="12.75" customHeight="1">
      <c r="B63" s="82" t="s">
        <v>160</v>
      </c>
    </row>
    <row r="64" spans="1:6" ht="12.75" customHeight="1"/>
    <row r="65" spans="2:2" ht="12.75" customHeight="1">
      <c r="B65" s="68" t="s">
        <v>161</v>
      </c>
    </row>
    <row r="66" spans="2:2" ht="12.75" customHeight="1">
      <c r="B66" s="68"/>
    </row>
    <row r="67" spans="2:2" ht="12.75" customHeight="1">
      <c r="B67" s="68"/>
    </row>
    <row r="68" spans="2:2" ht="12.75" customHeight="1">
      <c r="B68" s="68" t="s">
        <v>162</v>
      </c>
    </row>
    <row r="69" spans="2:2" ht="12.75" customHeight="1">
      <c r="B69" s="68"/>
    </row>
    <row r="70" spans="2:2" ht="12.75" customHeight="1">
      <c r="B70" s="68"/>
    </row>
    <row r="71" spans="2:2" ht="12.75" customHeight="1">
      <c r="B71" s="68" t="s">
        <v>163</v>
      </c>
    </row>
    <row r="72" spans="2:2" ht="12.75" customHeight="1"/>
    <row r="73" spans="2:2" ht="12.75" customHeight="1"/>
    <row r="74" spans="2:2" ht="12.75" customHeight="1"/>
    <row r="75" spans="2:2" ht="12.75" customHeight="1"/>
    <row r="76" spans="2:2" ht="12.75" customHeight="1"/>
    <row r="77" spans="2:2" ht="12.75" customHeight="1"/>
    <row r="78" spans="2:2" ht="12.75" customHeight="1"/>
    <row r="79" spans="2:2" ht="12.75" customHeight="1"/>
    <row r="80" spans="2: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4">
    <mergeCell ref="A1:F1"/>
    <mergeCell ref="A2:F2"/>
    <mergeCell ref="A3:F3"/>
    <mergeCell ref="D61:F6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Sheet2</vt:lpstr>
      <vt:lpstr>Sheet3</vt:lpstr>
      <vt:lpstr>Sheet4</vt:lpstr>
      <vt:lpstr>Sheet5</vt:lpstr>
      <vt:lpstr>Sheet6</vt:lpstr>
      <vt:lpstr>Sheet7</vt:lpstr>
      <vt:lpstr>Sheet2(1)</vt:lpstr>
      <vt:lpstr>Sheet3(1)</vt:lpstr>
      <vt:lpstr>Sheet5!Z_A0CE9B65_FCB1_4F41_A054_F876FC3C8824_.wvu.Cols</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 D SAHOO</cp:lastModifiedBy>
  <cp:lastPrinted>2023-07-12T08:47:50Z</cp:lastPrinted>
  <dcterms:created xsi:type="dcterms:W3CDTF">2010-06-21T07:17:39Z</dcterms:created>
  <dcterms:modified xsi:type="dcterms:W3CDTF">2023-08-16T14:07:39Z</dcterms:modified>
</cp:coreProperties>
</file>