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8445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"/>
  <c r="C11" s="1"/>
  <c r="C13" s="1"/>
  <c r="C15" s="1"/>
  <c r="C22" l="1"/>
  <c r="C23"/>
  <c r="C21"/>
  <c r="C18"/>
  <c r="C19"/>
  <c r="C20"/>
  <c r="C17"/>
  <c r="C24" l="1"/>
  <c r="C25" l="1"/>
  <c r="C26" s="1"/>
  <c r="C27" s="1"/>
  <c r="C28" s="1"/>
  <c r="C29" l="1"/>
  <c r="C32" s="1"/>
</calcChain>
</file>

<file path=xl/sharedStrings.xml><?xml version="1.0" encoding="utf-8"?>
<sst xmlns="http://schemas.openxmlformats.org/spreadsheetml/2006/main" count="33" uniqueCount="33">
  <si>
    <t>(a)Income up to Rs. 4, 00,000/-     Rs.  Nil</t>
  </si>
  <si>
    <t>GIA/BG Salary/ Pension</t>
  </si>
  <si>
    <t>a) Pay+GP+DA</t>
  </si>
  <si>
    <t>Gross Salary  (a + b )</t>
  </si>
  <si>
    <t xml:space="preserve"> Less: Standard deduction u/s 16(ia)</t>
  </si>
  <si>
    <t xml:space="preserve"> Total Salary </t>
  </si>
  <si>
    <t xml:space="preserve">Add Income from other sources </t>
  </si>
  <si>
    <t xml:space="preserve">Gross Total  Income    </t>
  </si>
  <si>
    <t>Less: Deduction 80CCD-(2) NPS</t>
  </si>
  <si>
    <t xml:space="preserve"> Tax due</t>
  </si>
  <si>
    <t>TOTAL TAX</t>
  </si>
  <si>
    <t xml:space="preserve"> Rebate Rs.60000/- or the amount of tax payble whichever is less having total income upto Rs. 12 lakh Sec.87A   </t>
  </si>
  <si>
    <t>Balance Tax Due</t>
  </si>
  <si>
    <t>Add health and  Education cess  @  4% on Tax due</t>
  </si>
  <si>
    <t xml:space="preserve"> Total Tax Due </t>
  </si>
  <si>
    <t>Total Tax Payable (Rounded to nearest ten)</t>
  </si>
  <si>
    <t>Deduction Relief u/s 89(1)</t>
  </si>
  <si>
    <t>Tax Due to be paid/ Refundable</t>
  </si>
  <si>
    <t>SIGNATURE OF THE EMPLOYEE</t>
  </si>
  <si>
    <t xml:space="preserve">NEW TAX REGIME                                                                                                               Income Tax Assessment For The Financial Year,  2025-26 </t>
  </si>
  <si>
    <t xml:space="preserve">(b)Rs.4, 00,001/- to 8, 00,000/- --- 5%  </t>
  </si>
  <si>
    <t>c )Rs.8, 00,001 /- to 12, 00,000/----  10%</t>
  </si>
  <si>
    <t xml:space="preserve">(d)Rs.12, 00,001/- to  Rs.16, 00,000/-   -- 15%  </t>
  </si>
  <si>
    <t xml:space="preserve">(e) Rs.16, 00,001/- to  Rs.20, 00,000/-   -- 20% </t>
  </si>
  <si>
    <t xml:space="preserve">(f) Rs.20, 00,001/- to  Rs.2,400,000/- -- 25%  </t>
  </si>
  <si>
    <t xml:space="preserve">(f) Rs.24, 00,001/- &amp; above -- 30%  </t>
  </si>
  <si>
    <r>
      <t xml:space="preserve">Name of the College:  </t>
    </r>
    <r>
      <rPr>
        <b/>
        <sz val="11"/>
        <rFont val="Times New Roman"/>
        <family val="1"/>
      </rPr>
      <t xml:space="preserve">NAYAGARH (AUTONOMOUS) COLLEGE , NAYAGARH   </t>
    </r>
  </si>
  <si>
    <t>b) Any arrear receipt</t>
  </si>
  <si>
    <t xml:space="preserve"> Net Taxable Income  </t>
  </si>
  <si>
    <t>Less: TDS/TCS/ Adv. Tax</t>
  </si>
  <si>
    <t xml:space="preserve">Assessment Year 2026-27                                 PAN No. </t>
  </si>
  <si>
    <t xml:space="preserve">Name of the employee: </t>
  </si>
  <si>
    <t xml:space="preserve">Designation: 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</si>
</sst>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color theme="1"/>
      <name val="Times New Roman"/>
      <family val="1"/>
    </font>
    <font>
      <b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4" fillId="0" borderId="2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2" xfId="0" applyFont="1" applyBorder="1"/>
    <xf numFmtId="0" fontId="0" fillId="0" borderId="0" xfId="0"/>
    <xf numFmtId="0" fontId="0" fillId="0" borderId="0" xfId="0"/>
    <xf numFmtId="0" fontId="0" fillId="0" borderId="0" xfId="0"/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2" fillId="0" borderId="9" xfId="0" applyFont="1" applyBorder="1" applyAlignment="1">
      <alignment vertical="center" wrapText="1"/>
    </xf>
    <xf numFmtId="0" fontId="5" fillId="0" borderId="0" xfId="0" applyFont="1" applyBorder="1" applyAlignment="1">
      <alignment horizontal="center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2" fillId="0" borderId="0" xfId="0" applyFont="1" applyBorder="1" applyAlignment="1">
      <alignment horizontal="right"/>
    </xf>
    <xf numFmtId="0" fontId="4" fillId="0" borderId="8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3" fillId="0" borderId="8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3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8"/>
  <sheetViews>
    <sheetView tabSelected="1" zoomScale="86" zoomScaleNormal="86" workbookViewId="0">
      <selection activeCell="C8" sqref="C8"/>
    </sheetView>
  </sheetViews>
  <sheetFormatPr defaultColWidth="14.42578125" defaultRowHeight="15.75"/>
  <cols>
    <col min="1" max="1" width="4.7109375" style="16" customWidth="1"/>
    <col min="2" max="2" width="59.140625" customWidth="1"/>
    <col min="3" max="3" width="18.7109375" customWidth="1"/>
    <col min="4" max="4" width="8" customWidth="1"/>
    <col min="5" max="5" width="15.5703125" customWidth="1"/>
    <col min="6" max="6" width="16.42578125" customWidth="1"/>
    <col min="7" max="11" width="15.5703125" customWidth="1"/>
  </cols>
  <sheetData>
    <row r="1" spans="1:11" ht="40.5" customHeight="1">
      <c r="A1" s="27" t="s">
        <v>19</v>
      </c>
      <c r="B1" s="28"/>
      <c r="C1" s="29"/>
      <c r="D1" s="1"/>
      <c r="E1" s="1"/>
      <c r="F1" s="1"/>
      <c r="G1" s="1"/>
      <c r="H1" s="1"/>
      <c r="I1" s="1"/>
      <c r="J1" s="1"/>
      <c r="K1" s="1"/>
    </row>
    <row r="2" spans="1:11" s="8" customFormat="1" ht="23.25" customHeight="1">
      <c r="A2" s="19"/>
      <c r="B2" s="30" t="s">
        <v>30</v>
      </c>
      <c r="C2" s="31"/>
      <c r="D2" s="1"/>
      <c r="E2" s="1"/>
      <c r="F2" s="1"/>
      <c r="G2" s="1"/>
      <c r="H2" s="1"/>
      <c r="I2" s="1"/>
      <c r="J2" s="1"/>
      <c r="K2" s="1"/>
    </row>
    <row r="3" spans="1:11" ht="27.75" customHeight="1">
      <c r="A3" s="14"/>
      <c r="B3" s="32" t="s">
        <v>26</v>
      </c>
      <c r="C3" s="33"/>
      <c r="D3" s="1"/>
      <c r="E3" s="1"/>
      <c r="F3" s="1"/>
      <c r="G3" s="1"/>
      <c r="H3" s="1"/>
      <c r="I3" s="1"/>
      <c r="J3" s="1"/>
      <c r="K3" s="1"/>
    </row>
    <row r="4" spans="1:11" s="8" customFormat="1" ht="19.5" customHeight="1">
      <c r="A4" s="14">
        <v>1</v>
      </c>
      <c r="B4" s="23" t="s">
        <v>31</v>
      </c>
      <c r="C4" s="24"/>
      <c r="D4" s="1"/>
      <c r="E4" s="1"/>
      <c r="F4" s="1"/>
      <c r="G4" s="1"/>
      <c r="H4" s="1"/>
      <c r="I4" s="1"/>
      <c r="J4" s="1"/>
      <c r="K4" s="1"/>
    </row>
    <row r="5" spans="1:11" ht="18.75" customHeight="1">
      <c r="A5" s="14">
        <v>2</v>
      </c>
      <c r="B5" s="25" t="s">
        <v>32</v>
      </c>
      <c r="C5" s="26"/>
      <c r="D5" s="1"/>
      <c r="E5" s="1"/>
      <c r="F5" s="1"/>
      <c r="G5" s="1"/>
      <c r="H5" s="1"/>
      <c r="I5" s="1"/>
      <c r="J5" s="1"/>
      <c r="K5" s="1"/>
    </row>
    <row r="6" spans="1:11" ht="18" customHeight="1">
      <c r="A6" s="14">
        <v>3</v>
      </c>
      <c r="B6" s="10" t="s">
        <v>1</v>
      </c>
      <c r="C6" s="2"/>
      <c r="D6" s="1"/>
      <c r="E6" s="1"/>
      <c r="F6" s="1"/>
      <c r="G6" s="1"/>
      <c r="H6" s="1"/>
      <c r="I6" s="1"/>
      <c r="J6" s="1"/>
      <c r="K6" s="1"/>
    </row>
    <row r="7" spans="1:11" ht="20.25" customHeight="1">
      <c r="A7" s="14"/>
      <c r="B7" s="11" t="s">
        <v>2</v>
      </c>
      <c r="C7" s="3">
        <v>0</v>
      </c>
      <c r="D7" s="1"/>
      <c r="E7" s="1"/>
      <c r="F7" s="1"/>
      <c r="G7" s="1"/>
      <c r="H7" s="1"/>
      <c r="I7" s="1"/>
      <c r="J7" s="1"/>
      <c r="K7" s="1"/>
    </row>
    <row r="8" spans="1:11" ht="18.75" customHeight="1">
      <c r="A8" s="14"/>
      <c r="B8" s="11" t="s">
        <v>27</v>
      </c>
      <c r="C8" s="3">
        <v>0</v>
      </c>
      <c r="D8" s="1"/>
      <c r="E8" s="1"/>
      <c r="F8" s="1"/>
      <c r="G8" s="1"/>
      <c r="H8" s="1"/>
      <c r="I8" s="1"/>
      <c r="J8" s="1"/>
      <c r="K8" s="1"/>
    </row>
    <row r="9" spans="1:11" ht="18.75" customHeight="1">
      <c r="A9" s="14"/>
      <c r="B9" s="12" t="s">
        <v>3</v>
      </c>
      <c r="C9" s="3">
        <f>C7+C8</f>
        <v>0</v>
      </c>
      <c r="D9" s="1"/>
      <c r="E9" s="1"/>
      <c r="F9" s="1"/>
      <c r="G9" s="1"/>
      <c r="H9" s="1"/>
      <c r="I9" s="1"/>
      <c r="J9" s="1"/>
      <c r="K9" s="1"/>
    </row>
    <row r="10" spans="1:11" ht="17.25" customHeight="1">
      <c r="A10" s="14">
        <v>4</v>
      </c>
      <c r="B10" s="12" t="s">
        <v>4</v>
      </c>
      <c r="C10" s="3">
        <v>75000</v>
      </c>
      <c r="D10" s="1"/>
      <c r="E10" s="1"/>
      <c r="F10" s="1"/>
      <c r="G10" s="1"/>
      <c r="H10" s="1"/>
      <c r="I10" s="1"/>
      <c r="J10" s="1"/>
      <c r="K10" s="1"/>
    </row>
    <row r="11" spans="1:11" ht="19.5" customHeight="1">
      <c r="A11" s="14"/>
      <c r="B11" s="12" t="s">
        <v>5</v>
      </c>
      <c r="C11" s="3">
        <f>C9-C10</f>
        <v>-75000</v>
      </c>
      <c r="D11" s="1"/>
      <c r="E11" s="1"/>
      <c r="F11" s="1"/>
      <c r="G11" s="1"/>
      <c r="H11" s="1"/>
      <c r="I11" s="1"/>
      <c r="J11" s="1"/>
      <c r="K11" s="1"/>
    </row>
    <row r="12" spans="1:11" ht="16.5" customHeight="1">
      <c r="A12" s="15">
        <v>5</v>
      </c>
      <c r="B12" s="12" t="s">
        <v>6</v>
      </c>
      <c r="C12" s="3">
        <v>0</v>
      </c>
      <c r="D12" s="1"/>
      <c r="E12" s="1"/>
      <c r="F12" s="1"/>
      <c r="G12" s="1"/>
      <c r="H12" s="1"/>
      <c r="I12" s="1"/>
      <c r="J12" s="1"/>
      <c r="K12" s="1"/>
    </row>
    <row r="13" spans="1:11" ht="21" customHeight="1">
      <c r="A13" s="14">
        <v>6</v>
      </c>
      <c r="B13" s="12" t="s">
        <v>7</v>
      </c>
      <c r="C13" s="3">
        <f>SUM(C11:C12)</f>
        <v>-75000</v>
      </c>
      <c r="D13" s="1"/>
      <c r="E13" s="1"/>
      <c r="F13" s="1"/>
      <c r="G13" s="1"/>
      <c r="H13" s="1"/>
      <c r="I13" s="1"/>
      <c r="J13" s="1"/>
      <c r="K13" s="1"/>
    </row>
    <row r="14" spans="1:11" s="8" customFormat="1" ht="21" customHeight="1">
      <c r="A14" s="14">
        <v>7</v>
      </c>
      <c r="B14" s="12" t="s">
        <v>8</v>
      </c>
      <c r="C14" s="5"/>
      <c r="D14" s="1"/>
      <c r="E14" s="1"/>
      <c r="F14" s="1"/>
      <c r="G14" s="1"/>
      <c r="H14" s="1"/>
      <c r="I14" s="1"/>
      <c r="J14" s="1"/>
      <c r="K14" s="1"/>
    </row>
    <row r="15" spans="1:11" ht="19.5" customHeight="1">
      <c r="A15" s="14">
        <v>8</v>
      </c>
      <c r="B15" s="12" t="s">
        <v>28</v>
      </c>
      <c r="C15" s="5">
        <f>ROUND(C13-C14,-1)</f>
        <v>-75000</v>
      </c>
      <c r="D15" s="1"/>
      <c r="E15" s="1"/>
      <c r="F15" s="1"/>
      <c r="G15" s="1"/>
      <c r="H15" s="1"/>
      <c r="I15" s="1"/>
      <c r="J15" s="1"/>
      <c r="K15" s="1"/>
    </row>
    <row r="16" spans="1:11" ht="19.5" customHeight="1">
      <c r="A16" s="14">
        <v>9</v>
      </c>
      <c r="B16" s="13" t="s">
        <v>9</v>
      </c>
      <c r="C16" s="6"/>
      <c r="D16" s="1"/>
      <c r="E16" s="1"/>
      <c r="F16" s="1"/>
      <c r="G16" s="1"/>
      <c r="H16" s="1"/>
      <c r="I16" s="1"/>
      <c r="J16" s="1"/>
      <c r="K16" s="1"/>
    </row>
    <row r="17" spans="1:11" ht="18.75" customHeight="1">
      <c r="A17" s="14"/>
      <c r="B17" s="11" t="s">
        <v>0</v>
      </c>
      <c r="C17" s="4">
        <f>IF(C15&lt;=400000,0,C187)</f>
        <v>0</v>
      </c>
      <c r="D17" s="1"/>
      <c r="E17" s="1"/>
      <c r="F17" s="1"/>
      <c r="G17" s="1"/>
      <c r="H17" s="1"/>
      <c r="I17" s="1"/>
      <c r="J17" s="1"/>
      <c r="K17" s="1"/>
    </row>
    <row r="18" spans="1:11" ht="24" customHeight="1">
      <c r="A18" s="14"/>
      <c r="B18" s="11" t="s">
        <v>20</v>
      </c>
      <c r="C18" s="3">
        <f>MAX(0, MIN(C15, 800000)-400000)*0.05</f>
        <v>0</v>
      </c>
      <c r="D18" s="1"/>
      <c r="E18" s="1"/>
      <c r="F18" s="1"/>
      <c r="G18" s="1"/>
      <c r="H18" s="1"/>
      <c r="I18" s="1"/>
      <c r="J18" s="1"/>
      <c r="K18" s="1"/>
    </row>
    <row r="19" spans="1:11" ht="22.5" customHeight="1">
      <c r="A19" s="14"/>
      <c r="B19" s="11" t="s">
        <v>21</v>
      </c>
      <c r="C19" s="3">
        <f>MAX(0, MIN(C15, 1200000)-800000)*0.1</f>
        <v>0</v>
      </c>
      <c r="D19" s="1"/>
      <c r="E19" s="1"/>
      <c r="F19" s="1"/>
      <c r="G19" s="1"/>
      <c r="H19" s="1"/>
      <c r="I19" s="1"/>
      <c r="J19" s="1"/>
      <c r="K19" s="1"/>
    </row>
    <row r="20" spans="1:11" ht="23.25" customHeight="1">
      <c r="A20" s="14"/>
      <c r="B20" s="11" t="s">
        <v>22</v>
      </c>
      <c r="C20" s="3">
        <f>MAX(0, MIN(C15, 1600000)-1200000)*0.15</f>
        <v>0</v>
      </c>
      <c r="D20" s="1"/>
      <c r="E20" s="1"/>
      <c r="F20" s="1"/>
      <c r="G20" s="1"/>
      <c r="H20" s="1"/>
      <c r="I20" s="1"/>
      <c r="J20" s="1"/>
      <c r="K20" s="1"/>
    </row>
    <row r="21" spans="1:11" ht="21.75" customHeight="1">
      <c r="A21" s="14"/>
      <c r="B21" s="11" t="s">
        <v>23</v>
      </c>
      <c r="C21" s="3">
        <f>MAX(0, MIN(C15, 2000000)-1600000)*0.2</f>
        <v>0</v>
      </c>
      <c r="D21" s="1"/>
      <c r="E21" s="1"/>
      <c r="F21" s="1"/>
      <c r="G21" s="1"/>
      <c r="H21" s="1"/>
      <c r="I21" s="1"/>
      <c r="J21" s="1"/>
      <c r="K21" s="1"/>
    </row>
    <row r="22" spans="1:11" s="7" customFormat="1" ht="20.25" customHeight="1">
      <c r="A22" s="14"/>
      <c r="B22" s="11" t="s">
        <v>24</v>
      </c>
      <c r="C22" s="3">
        <f>MAX(0, MIN(C15, 2400000)-2000000)*0.25</f>
        <v>0</v>
      </c>
      <c r="D22" s="1"/>
      <c r="E22" s="1"/>
      <c r="F22" s="1"/>
      <c r="G22" s="1"/>
      <c r="H22" s="1"/>
      <c r="I22" s="1"/>
      <c r="J22" s="1"/>
      <c r="K22" s="1"/>
    </row>
    <row r="23" spans="1:11" ht="19.5" customHeight="1">
      <c r="A23" s="14"/>
      <c r="B23" s="11" t="s">
        <v>25</v>
      </c>
      <c r="C23" s="3">
        <f>MAX(0, C15-2400000)*0.3</f>
        <v>0</v>
      </c>
      <c r="D23" s="1"/>
      <c r="E23" s="1"/>
      <c r="F23" s="1"/>
      <c r="G23" s="1"/>
      <c r="H23" s="1"/>
      <c r="I23" s="1"/>
      <c r="J23" s="1"/>
      <c r="K23" s="1"/>
    </row>
    <row r="24" spans="1:11" s="8" customFormat="1" ht="18.75" customHeight="1">
      <c r="A24" s="14"/>
      <c r="B24" s="12" t="s">
        <v>10</v>
      </c>
      <c r="C24" s="3">
        <f>SUM(C17:C23)</f>
        <v>0</v>
      </c>
      <c r="D24" s="1"/>
      <c r="E24" s="1"/>
      <c r="F24" s="1"/>
      <c r="G24" s="1"/>
      <c r="H24" s="1"/>
      <c r="I24" s="1"/>
      <c r="J24" s="1"/>
      <c r="K24" s="1"/>
    </row>
    <row r="25" spans="1:11" ht="31.5" customHeight="1">
      <c r="A25" s="14">
        <v>10</v>
      </c>
      <c r="B25" s="12" t="s">
        <v>11</v>
      </c>
      <c r="C25" s="3">
        <f>IF(C15&lt;=1200000,MIN(60000,C24),0)</f>
        <v>0</v>
      </c>
      <c r="D25" s="1"/>
      <c r="E25" s="1"/>
      <c r="F25" s="1"/>
      <c r="G25" s="1"/>
      <c r="H25" s="1"/>
      <c r="I25" s="1"/>
      <c r="J25" s="1"/>
      <c r="K25" s="1"/>
    </row>
    <row r="26" spans="1:11" ht="21" customHeight="1">
      <c r="A26" s="14">
        <v>11</v>
      </c>
      <c r="B26" s="12" t="s">
        <v>12</v>
      </c>
      <c r="C26" s="3">
        <f>C24-C25</f>
        <v>0</v>
      </c>
      <c r="D26" s="1"/>
      <c r="E26" s="1"/>
      <c r="F26" s="1"/>
      <c r="G26" s="1"/>
      <c r="H26" s="1"/>
      <c r="I26" s="1"/>
      <c r="J26" s="1"/>
      <c r="K26" s="1"/>
    </row>
    <row r="27" spans="1:11" ht="19.5" customHeight="1">
      <c r="A27" s="14">
        <v>12</v>
      </c>
      <c r="B27" s="12" t="s">
        <v>13</v>
      </c>
      <c r="C27" s="3">
        <f>ROUND(0.04*C26,0)</f>
        <v>0</v>
      </c>
      <c r="D27" s="1"/>
      <c r="E27" s="1"/>
      <c r="F27" s="1"/>
      <c r="G27" s="1"/>
      <c r="H27" s="1"/>
      <c r="I27" s="1"/>
      <c r="J27" s="1"/>
      <c r="K27" s="1"/>
    </row>
    <row r="28" spans="1:11" ht="19.5" customHeight="1">
      <c r="A28" s="14">
        <v>13</v>
      </c>
      <c r="B28" s="12" t="s">
        <v>14</v>
      </c>
      <c r="C28" s="3">
        <f>C26+C27</f>
        <v>0</v>
      </c>
      <c r="D28" s="1"/>
      <c r="E28" s="1"/>
      <c r="F28" s="1"/>
      <c r="G28" s="1"/>
      <c r="H28" s="1"/>
      <c r="I28" s="1"/>
      <c r="J28" s="1"/>
      <c r="K28" s="1"/>
    </row>
    <row r="29" spans="1:11" s="9" customFormat="1" ht="19.5" customHeight="1">
      <c r="A29" s="14">
        <v>14</v>
      </c>
      <c r="B29" s="12" t="s">
        <v>15</v>
      </c>
      <c r="C29" s="3">
        <f xml:space="preserve"> ROUND(C28, -1)</f>
        <v>0</v>
      </c>
      <c r="D29" s="1"/>
      <c r="E29" s="1"/>
      <c r="F29" s="1"/>
      <c r="G29" s="1"/>
      <c r="H29" s="1"/>
      <c r="I29" s="1"/>
      <c r="J29" s="1"/>
      <c r="K29" s="1"/>
    </row>
    <row r="30" spans="1:11" ht="21.75" customHeight="1">
      <c r="A30" s="14">
        <v>15</v>
      </c>
      <c r="B30" s="12" t="s">
        <v>16</v>
      </c>
      <c r="C30" s="3"/>
      <c r="D30" s="1"/>
      <c r="E30" s="1"/>
      <c r="F30" s="1"/>
      <c r="G30" s="1"/>
      <c r="H30" s="1"/>
      <c r="I30" s="1"/>
      <c r="J30" s="1"/>
      <c r="K30" s="1"/>
    </row>
    <row r="31" spans="1:11" ht="18.75" customHeight="1">
      <c r="A31" s="14">
        <v>16</v>
      </c>
      <c r="B31" s="17" t="s">
        <v>29</v>
      </c>
      <c r="C31" s="5">
        <v>0</v>
      </c>
      <c r="D31" s="1"/>
      <c r="E31" s="1"/>
      <c r="F31" s="1"/>
      <c r="G31" s="1"/>
      <c r="H31" s="1"/>
      <c r="I31" s="1"/>
      <c r="J31" s="1"/>
      <c r="K31" s="1"/>
    </row>
    <row r="32" spans="1:11" ht="23.25" customHeight="1">
      <c r="A32" s="14">
        <v>17</v>
      </c>
      <c r="B32" s="20" t="s">
        <v>17</v>
      </c>
      <c r="C32" s="21">
        <f>C29-C30-C31</f>
        <v>0</v>
      </c>
      <c r="D32" s="1"/>
      <c r="E32" s="1"/>
      <c r="F32" s="1"/>
      <c r="G32" s="1"/>
      <c r="H32" s="1"/>
      <c r="I32" s="1"/>
      <c r="J32" s="1"/>
      <c r="K32" s="1"/>
    </row>
    <row r="33" spans="1:11" ht="15.75" customHeight="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ht="15.75" customHeight="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15.75" customHeight="1">
      <c r="A35" s="18"/>
      <c r="D35" s="1"/>
      <c r="E35" s="1"/>
      <c r="F35" s="1"/>
      <c r="G35" s="1"/>
      <c r="H35" s="1"/>
      <c r="I35" s="1"/>
      <c r="J35" s="1"/>
      <c r="K35" s="1"/>
    </row>
    <row r="36" spans="1:11" ht="15.75" customHeight="1">
      <c r="B36" s="22" t="s">
        <v>18</v>
      </c>
      <c r="C36" s="22"/>
      <c r="D36" s="1"/>
      <c r="E36" s="1"/>
      <c r="F36" s="1"/>
      <c r="G36" s="1"/>
      <c r="H36" s="1"/>
      <c r="I36" s="1"/>
      <c r="J36" s="1"/>
      <c r="K36" s="1"/>
    </row>
    <row r="37" spans="1:11" ht="15.75" customHeight="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ht="15.75" customHeight="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ht="15.75" customHeight="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ht="19.5" customHeight="1">
      <c r="D40" s="1"/>
      <c r="E40" s="1"/>
      <c r="F40" s="1"/>
      <c r="G40" s="1"/>
      <c r="H40" s="1"/>
      <c r="I40" s="1"/>
      <c r="J40" s="1"/>
      <c r="K40" s="1"/>
    </row>
    <row r="41" spans="1:11" ht="15.75" customHeight="1"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ht="15.75" customHeight="1"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ht="15.75" customHeight="1"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ht="15.75" customHeight="1"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ht="15.75" customHeight="1"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ht="15.75" customHeight="1"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ht="15.75" customHeight="1"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ht="15.75" customHeight="1"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2:11" ht="15.75" customHeight="1"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2:11" ht="15.75" customHeight="1"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2:11" ht="15.75" customHeight="1"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2:11" ht="15.75" customHeight="1"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2:11" ht="15.75" customHeight="1"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2:11" ht="15.75" customHeight="1"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2:11" ht="15.75" customHeight="1"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2:11" ht="15.75" customHeight="1"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2:11" ht="15.75" customHeight="1"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2:11" ht="15.75" customHeight="1"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2:11" ht="15.75" customHeight="1"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2:11" ht="15.75" customHeight="1"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2:11" ht="15.75" customHeight="1"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2:11" ht="15.75" customHeight="1"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2:11" ht="15.75" customHeight="1"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2:11" ht="15.75" customHeight="1"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2:11" ht="15.75" customHeight="1"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2:11" ht="15.75" customHeight="1"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2:11" ht="15.75" customHeight="1"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2:11" ht="15.75" customHeight="1"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2:11" ht="15.75" customHeight="1"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2:11" ht="15.75" customHeight="1"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2:11" ht="15.75" customHeight="1"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2:11" ht="15.75" customHeight="1"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2:11" ht="15.75" customHeight="1"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2:11" ht="15.75" customHeight="1"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2:11" ht="15.75" customHeight="1"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2:11" ht="15.75" customHeight="1"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2:11" ht="15.75" customHeight="1"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2:11" ht="15.75" customHeight="1"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2:11" ht="15.75" customHeight="1"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2:11" ht="15.75" customHeight="1"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2:11" ht="15.75" customHeight="1"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2:11" ht="15.75" customHeight="1"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2:11" ht="15.75" customHeight="1"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2:11" ht="15.75" customHeight="1"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2:11" ht="15.75" customHeight="1"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2:11" ht="15.75" customHeight="1"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2:11" ht="15.75" customHeight="1"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2:11" ht="15.75" customHeight="1">
      <c r="B88" s="1"/>
      <c r="C88" s="1"/>
      <c r="D88" s="1"/>
      <c r="E88" s="1"/>
      <c r="F88" s="1"/>
      <c r="G88" s="1"/>
      <c r="H88" s="1"/>
      <c r="I88" s="1"/>
      <c r="J88" s="1"/>
      <c r="K88" s="1"/>
    </row>
  </sheetData>
  <mergeCells count="6">
    <mergeCell ref="B36:C36"/>
    <mergeCell ref="B4:C4"/>
    <mergeCell ref="B5:C5"/>
    <mergeCell ref="A1:C1"/>
    <mergeCell ref="B2:C2"/>
    <mergeCell ref="B3: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L D SAHOO</cp:lastModifiedBy>
  <cp:lastPrinted>2026-02-17T06:48:09Z</cp:lastPrinted>
  <dcterms:created xsi:type="dcterms:W3CDTF">2025-12-06T02:38:21Z</dcterms:created>
  <dcterms:modified xsi:type="dcterms:W3CDTF">2026-02-17T06:57:52Z</dcterms:modified>
</cp:coreProperties>
</file>